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99" activeTab="4"/>
  </bookViews>
  <sheets>
    <sheet name="Con.P+L" sheetId="1" r:id="rId1"/>
    <sheet name="Con.BS " sheetId="2" r:id="rId2"/>
    <sheet name="Con.Stat.Equity" sheetId="3" r:id="rId3"/>
    <sheet name="Con.CF" sheetId="4" r:id="rId4"/>
    <sheet name="Notes "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#REF!</definedName>
    <definedName name="OI2004" localSheetId="1">#REF!</definedName>
    <definedName name="OI2004">#REF!</definedName>
    <definedName name="print">#REF!</definedName>
    <definedName name="_xlnm.Print_Area" localSheetId="1">'Con.BS '!$A$1:$F$75</definedName>
    <definedName name="_xlnm.Print_Area" localSheetId="3">'Con.CF'!$A$1:$L$54</definedName>
    <definedName name="_xlnm.Print_Area" localSheetId="0">'Con.P+L'!$A$1:$J$63</definedName>
    <definedName name="_xlnm.Print_Area" localSheetId="2">'Con.Stat.Equity'!$A$1:$I$76</definedName>
    <definedName name="_xlnm.Print_Area" localSheetId="4">'Notes '!$A$1:$J$297</definedName>
    <definedName name="Print_Area_MI">#REF!</definedName>
    <definedName name="_xlnm.Print_Titles" localSheetId="4">'Notes '!$1:$5</definedName>
    <definedName name="print1">#REF!</definedName>
    <definedName name="Schedule_1">#REF!</definedName>
    <definedName name="Schedule_2">#REF!</definedName>
    <definedName name="Schedule_3">#REF!</definedName>
  </definedNames>
  <calcPr calcMode="autoNoTable" fullCalcOnLoad="1" iterate="1" iterateCount="50" iterateDelta="0"/>
</workbook>
</file>

<file path=xl/comments2.xml><?xml version="1.0" encoding="utf-8"?>
<comments xmlns="http://schemas.openxmlformats.org/spreadsheetml/2006/main">
  <authors>
    <author>mi</author>
  </authors>
  <commentList>
    <comment ref="E21" authorId="0">
      <text>
        <r>
          <rPr>
            <b/>
            <sz val="8"/>
            <rFont val="Tahoma"/>
            <family val="0"/>
          </rPr>
          <t>mi:</t>
        </r>
        <r>
          <rPr>
            <sz val="8"/>
            <rFont val="Tahoma"/>
            <family val="0"/>
          </rPr>
          <t xml:space="preserve">
13881 reclass.to asset held for sale</t>
        </r>
      </text>
    </comment>
    <comment ref="E51" authorId="0">
      <text>
        <r>
          <rPr>
            <b/>
            <sz val="8"/>
            <rFont val="Tahoma"/>
            <family val="0"/>
          </rPr>
          <t>mi:</t>
        </r>
        <r>
          <rPr>
            <sz val="8"/>
            <rFont val="Tahoma"/>
            <family val="0"/>
          </rPr>
          <t xml:space="preserve">
GCI Philippines</t>
        </r>
      </text>
    </comment>
  </commentList>
</comments>
</file>

<file path=xl/comments3.xml><?xml version="1.0" encoding="utf-8"?>
<comments xmlns="http://schemas.openxmlformats.org/spreadsheetml/2006/main">
  <authors>
    <author>mi</author>
  </authors>
  <commentList>
    <comment ref="F54" authorId="0">
      <text>
        <r>
          <rPr>
            <b/>
            <sz val="8"/>
            <rFont val="Tahoma"/>
            <family val="0"/>
          </rPr>
          <t>mi:</t>
        </r>
        <r>
          <rPr>
            <sz val="8"/>
            <rFont val="Tahoma"/>
            <family val="0"/>
          </rPr>
          <t xml:space="preserve">
GUH Circuit (SZ)
</t>
        </r>
      </text>
    </comment>
  </commentList>
</comments>
</file>

<file path=xl/sharedStrings.xml><?xml version="1.0" encoding="utf-8"?>
<sst xmlns="http://schemas.openxmlformats.org/spreadsheetml/2006/main" count="481" uniqueCount="347">
  <si>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</si>
  <si>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</si>
  <si>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</si>
  <si>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</si>
  <si>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</si>
  <si>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</si>
  <si>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</si>
  <si>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</si>
  <si>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</si>
  <si>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</si>
  <si>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</si>
  <si>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</si>
  <si>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</si>
  <si>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Note : * Fully diluted earnings per share are not presented as there is an anti-dilution effect.</t>
  </si>
  <si>
    <t>CONDENSED CONSOLIDATED CASH FLOW STATEMENTS</t>
  </si>
  <si>
    <t>Deferred Tax Assets</t>
  </si>
  <si>
    <t>Currency translation differences</t>
  </si>
  <si>
    <t>Realisation of revaluation reserve</t>
  </si>
  <si>
    <t>Issued and</t>
  </si>
  <si>
    <t>fully paid</t>
  </si>
  <si>
    <t>ordinary</t>
  </si>
  <si>
    <t>shares of</t>
  </si>
  <si>
    <t>RM 1 each</t>
  </si>
  <si>
    <t>Non-Distributable</t>
  </si>
  <si>
    <t>Distributable</t>
  </si>
  <si>
    <t>Exchange</t>
  </si>
  <si>
    <t>Share</t>
  </si>
  <si>
    <t>Capital</t>
  </si>
  <si>
    <t>fluctuation</t>
  </si>
  <si>
    <t>capital</t>
  </si>
  <si>
    <t>reserve</t>
  </si>
  <si>
    <t>account</t>
  </si>
  <si>
    <t>profits</t>
  </si>
  <si>
    <t>(The Condensed Consolidated Statements of Changes In Equity should be read in conjunction with the Audited Financial</t>
  </si>
  <si>
    <t>Bank borrowings</t>
  </si>
  <si>
    <t>Dividend paid</t>
  </si>
  <si>
    <t>Dividend received</t>
  </si>
  <si>
    <t>Deposits with Licensed Banks</t>
  </si>
  <si>
    <t>At 01/01/2005</t>
  </si>
  <si>
    <t>Amount Owing By An Associated Company</t>
  </si>
  <si>
    <t xml:space="preserve">  </t>
  </si>
  <si>
    <t xml:space="preserve">CONDENSED CONSOLIDATED STATEMENTS OF CHANGES IN EQUITY </t>
  </si>
  <si>
    <t>Adjustments for:</t>
  </si>
  <si>
    <t>The business operations of the Group were not materially affected by any seasonal or cyclical factors.</t>
  </si>
  <si>
    <t>There were no issuances, cancellations, repurchases, resale and repayments of debt and equity securities for the current financial year to date.</t>
  </si>
  <si>
    <t>Deferred Tax Liabilities</t>
  </si>
  <si>
    <t>INDIVIDUAL QUARTER</t>
  </si>
  <si>
    <t>CUMULATIVE QUARTER</t>
  </si>
  <si>
    <t>CURRENT</t>
  </si>
  <si>
    <t>PRECEDING YEAR</t>
  </si>
  <si>
    <t>YEAR</t>
  </si>
  <si>
    <t>CORRESPONDING</t>
  </si>
  <si>
    <t>QUARTER</t>
  </si>
  <si>
    <t>TO DATE</t>
  </si>
  <si>
    <t>PERIOD</t>
  </si>
  <si>
    <t>Revenue</t>
  </si>
  <si>
    <t>Net profit/(loss) for the period</t>
  </si>
  <si>
    <t xml:space="preserve">CURRENT </t>
  </si>
  <si>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</si>
  <si>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</si>
  <si>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</si>
  <si>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</si>
  <si>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</si>
  <si>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</si>
  <si>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</si>
  <si>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</si>
  <si>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</si>
  <si>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</si>
  <si>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</si>
  <si>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</si>
  <si>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</si>
  <si>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</si>
  <si>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</si>
  <si>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</si>
  <si>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</si>
  <si>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</si>
  <si>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</si>
  <si>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Other Investments</t>
  </si>
  <si>
    <t>Current Assets</t>
  </si>
  <si>
    <t>Inventories</t>
  </si>
  <si>
    <t>Trade and Other Receivables</t>
  </si>
  <si>
    <t>Cash and Bank Balances</t>
  </si>
  <si>
    <t>Current Liabilities</t>
  </si>
  <si>
    <t>Short Term Borrowings</t>
  </si>
  <si>
    <t>Trade and Other Payables</t>
  </si>
  <si>
    <t>Provision for Taxation</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</si>
  <si>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</si>
  <si>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</si>
  <si>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</si>
  <si>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</si>
  <si>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</si>
  <si>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</si>
  <si>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</si>
  <si>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</si>
  <si>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</si>
  <si>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Total</t>
  </si>
  <si>
    <t xml:space="preserve">Retained </t>
  </si>
  <si>
    <t>RM'000</t>
  </si>
  <si>
    <t xml:space="preserve">Dividends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</si>
  <si>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</si>
  <si>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</si>
  <si>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</si>
  <si>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</si>
  <si>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</si>
  <si>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</si>
  <si>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</si>
  <si>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</si>
  <si>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</si>
  <si>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</si>
  <si>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</si>
  <si>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</si>
  <si>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</si>
  <si>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</si>
  <si>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</si>
  <si>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</si>
  <si>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</si>
  <si>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</si>
  <si>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</si>
  <si>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</si>
  <si>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</si>
  <si>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</si>
  <si>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</si>
  <si>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</si>
  <si>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</si>
  <si>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</si>
  <si>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</si>
  <si>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Taxation comprises :-</t>
  </si>
  <si>
    <t>Current</t>
  </si>
  <si>
    <t>Year</t>
  </si>
  <si>
    <t>To Date</t>
  </si>
  <si>
    <t>18.</t>
  </si>
  <si>
    <t>RM '000</t>
  </si>
  <si>
    <t>Status of Corporate Proposals</t>
  </si>
  <si>
    <t>Group Borrowings and Debt Securities</t>
  </si>
  <si>
    <t>The Group is not engaged in any material litigation as at to date.</t>
  </si>
  <si>
    <t>Dividend</t>
  </si>
  <si>
    <t>The Group's effective tax rates differ from the statutory tax rate mainly because:</t>
  </si>
  <si>
    <r>
      <t>GUH HOLDINGS BERHAD</t>
    </r>
    <r>
      <rPr>
        <sz val="11"/>
        <rFont val="Arial"/>
        <family val="2"/>
      </rPr>
      <t xml:space="preserve"> (Company No. 4104-W)</t>
    </r>
  </si>
  <si>
    <t xml:space="preserve">Property Development </t>
  </si>
  <si>
    <t>Others</t>
  </si>
  <si>
    <t>31/12/2005</t>
  </si>
  <si>
    <t>Reversal of revaluation reserve</t>
  </si>
  <si>
    <t>Impairment loss of revalued property, plant and</t>
  </si>
  <si>
    <t>equipment (net of tax)</t>
  </si>
  <si>
    <t xml:space="preserve">Deferred tax income relating to reduction in </t>
  </si>
  <si>
    <t>applicable tax rate</t>
  </si>
  <si>
    <t>Revaluation surplus of property, plant and equipment, (net of tax)</t>
  </si>
  <si>
    <t xml:space="preserve">Current Year Prospects </t>
  </si>
  <si>
    <t>There were no corporate proposals as at the date of this announcement.</t>
  </si>
  <si>
    <t>Prepaid Lease Payment</t>
  </si>
  <si>
    <t>At 01/01/2006</t>
  </si>
  <si>
    <t>Attributable to :</t>
  </si>
  <si>
    <t>Equity holders of the parent</t>
  </si>
  <si>
    <t>Profit/(loss) after taxation</t>
  </si>
  <si>
    <t>Profit/(loss) before tax</t>
  </si>
  <si>
    <t>At 01/01/2006 (Restated)</t>
  </si>
  <si>
    <t>As previously stated</t>
  </si>
  <si>
    <t>Earnings/(loss) per share (sen) :</t>
  </si>
  <si>
    <t>Electrical</t>
  </si>
  <si>
    <t>Net profit attributable to shareholders for the period (RM '000)</t>
  </si>
  <si>
    <t>(a)</t>
  </si>
  <si>
    <t>(b)</t>
  </si>
  <si>
    <t>(c)</t>
  </si>
  <si>
    <t>(Restated)</t>
  </si>
  <si>
    <t>Net Profit/(Loss) After Tax</t>
  </si>
  <si>
    <t>Non cash items</t>
  </si>
  <si>
    <t>Non operating items (which are investing / financing activities)</t>
  </si>
  <si>
    <t>Operating profit before working capital changes</t>
  </si>
  <si>
    <t>Tax refund</t>
  </si>
  <si>
    <t>Net cash flow from operating activities</t>
  </si>
  <si>
    <t>Net cash flow from investing activities</t>
  </si>
  <si>
    <t>Net cash flow from financing activities</t>
  </si>
  <si>
    <t>Net changes in cash and cash equivalents</t>
  </si>
  <si>
    <t>Cash and cash equivalents at beginning of the period</t>
  </si>
  <si>
    <t>Cash and cash equivalents at end of the period</t>
  </si>
  <si>
    <t xml:space="preserve">(The Condensed Consolidated Cash Flow Statements should be read in conjunction with the Audited </t>
  </si>
  <si>
    <t>Share of profit of an associate</t>
  </si>
  <si>
    <t>Financial Statements for the year ended 31 December 2005)</t>
  </si>
  <si>
    <t xml:space="preserve"> for the year ended 31 December 2005)</t>
  </si>
  <si>
    <t xml:space="preserve">  Statements for the year ended 31 December 2005)</t>
  </si>
  <si>
    <t>Net cash flow from operations</t>
  </si>
  <si>
    <t>Net changes in working capital :</t>
  </si>
  <si>
    <t>Current assets</t>
  </si>
  <si>
    <t>Current liabilities</t>
  </si>
  <si>
    <t>30/06/2006</t>
  </si>
  <si>
    <t>Basis of Preparation</t>
  </si>
  <si>
    <r>
      <t>The interim financial report has been prepared in accordance with requirements of FRS 134</t>
    </r>
    <r>
      <rPr>
        <vertAlign val="subscript"/>
        <sz val="14"/>
        <rFont val="Arial"/>
        <family val="2"/>
      </rPr>
      <t>2004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2005.</t>
    </r>
  </si>
  <si>
    <t>The same accounting policies and methods of computation are followed in the interim financial report as compared with the annual financial statements for the year ended 31 December 2005 except for the adoption of the following new/revised Financial Reporting Standards ("FRS") issued by the Malaysian Accounting Standards Board ("MASB") effective for financial period beginning 1 January 2006:</t>
  </si>
  <si>
    <t xml:space="preserve">FRS </t>
  </si>
  <si>
    <t>Share-based Payment</t>
  </si>
  <si>
    <t>Business Combinations</t>
  </si>
  <si>
    <t>Non-current Assets Held for Sale and Discontinued Operations</t>
  </si>
  <si>
    <t>Presentation of Financial Statements</t>
  </si>
  <si>
    <t>Accounitng Policies, Changes in Estimates and Errors</t>
  </si>
  <si>
    <t>Events after the Balance Sheet Date</t>
  </si>
  <si>
    <t>Property, Plant and Equipment</t>
  </si>
  <si>
    <t>Leases (effective for annual periods beginning on or after 1 October 2006)</t>
  </si>
  <si>
    <t>The Effects of Changes in Foreign Exchange Rates</t>
  </si>
  <si>
    <t>Related Party Disclosures (effective for annual periods beginning on or after 1 October 2006)</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</si>
  <si>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</si>
  <si>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</si>
  <si>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</si>
  <si>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</si>
  <si>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</si>
  <si>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</si>
  <si>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</si>
  <si>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</si>
  <si>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The adoption of the new/revised FRS does not have significant financial impact on the Group except for the followings:</t>
  </si>
  <si>
    <t>The early adoption of the revised FRS 117 before its effective date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valuation less accumulated depreciation and impairment losses. The leasehold land was last revalued in Year 2004.</t>
  </si>
  <si>
    <t xml:space="preserve">The adoption of this FRS has resulted in the change of accounting policy for investment properties, previously included under property, plant and equipment. Investment properties are now stated at fair value and gain or loss arising from changes in fair values of investment properties are recognised in profit or loss in the period in which they arise. Prior to 1 January 2006, investment properties were stated at valuation less accumulated depreciation. Revaluations were carried out at least once in every five years and any revaluation increase is taken to equity as a revaluation surplus. The investment properties were last revalued in Year 2004. </t>
  </si>
  <si>
    <t>In accordance with the transitional provisions of FRS 140, this change in accounting policy is applied prospectively and have been accounted for by restating the following opening balances in the balance sheet as at 1 January 2006 as follows:</t>
  </si>
  <si>
    <t xml:space="preserve">Previously </t>
  </si>
  <si>
    <t>Adjustment</t>
  </si>
  <si>
    <t>stated</t>
  </si>
  <si>
    <t>FRS 117</t>
  </si>
  <si>
    <t>Restated</t>
  </si>
  <si>
    <t>FRS 140</t>
  </si>
  <si>
    <t xml:space="preserve">Property, plant and equipment </t>
  </si>
  <si>
    <t>Prepaid lease payments</t>
  </si>
  <si>
    <t>Investment properties</t>
  </si>
  <si>
    <t>Revaluation reserve (included in capital reserve)</t>
  </si>
  <si>
    <t>Retained earnings</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</si>
  <si>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</si>
  <si>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</si>
  <si>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</si>
  <si>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</si>
  <si>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</si>
  <si>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</si>
  <si>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</si>
  <si>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</si>
  <si>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</si>
  <si>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As part of the effort to enhance the Group's operational efficiency, the Company has:</t>
  </si>
  <si>
    <t xml:space="preserve">Contingent Liabilities or Contingent Assets </t>
  </si>
  <si>
    <t>The Group has no contingent liabilities and contingent assets as at the end of the current quarter or last annual balance sheet date.</t>
  </si>
  <si>
    <t>The Group has not provided any profit forecast or profit guarantee in a public document.</t>
  </si>
  <si>
    <t xml:space="preserve">Year </t>
  </si>
  <si>
    <t>To date</t>
  </si>
  <si>
    <t>Current taxation</t>
  </si>
  <si>
    <t>Deferred taxation</t>
  </si>
  <si>
    <t>Expiry Dates</t>
  </si>
  <si>
    <t>The Group enters into forward foreign exchange contracts to hedge its foreign currency receivables from exposure to the fluctuations in foreign exchange rates.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</si>
  <si>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</si>
  <si>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</si>
  <si>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</si>
  <si>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</si>
  <si>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</si>
  <si>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Weighted average number of ordinary shares in issue ('000)</t>
  </si>
  <si>
    <t>Basic earnings per share (sen)</t>
  </si>
  <si>
    <t>Authorisation for Issue</t>
  </si>
  <si>
    <t>Page 9</t>
  </si>
  <si>
    <t>Shareholders' Equity</t>
  </si>
  <si>
    <t>Net assets per share (sen)</t>
  </si>
  <si>
    <r>
      <t>GUH HOLDINGS BERHAD</t>
    </r>
    <r>
      <rPr>
        <sz val="16"/>
        <rFont val="Arial"/>
        <family val="2"/>
      </rPr>
      <t xml:space="preserve"> (Company No. 4104-W)</t>
    </r>
  </si>
  <si>
    <t>Segmental Reporting</t>
  </si>
  <si>
    <t>Analysis by activity</t>
  </si>
  <si>
    <t>Sales</t>
  </si>
  <si>
    <t xml:space="preserve">   Total sales</t>
  </si>
  <si>
    <t xml:space="preserve">   Intersegment sales</t>
  </si>
  <si>
    <t xml:space="preserve">   External sales</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</si>
  <si>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</si>
  <si>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</si>
  <si>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</si>
  <si>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</si>
  <si>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</si>
  <si>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</si>
  <si>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</si>
  <si>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</si>
  <si>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</si>
  <si>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</si>
  <si>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</si>
  <si>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</si>
  <si>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</si>
  <si>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</si>
  <si>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</si>
  <si>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</si>
  <si>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   Segment result</t>
  </si>
  <si>
    <t xml:space="preserve">   Share of profit of an</t>
  </si>
  <si>
    <t xml:space="preserve">   Attributable to :</t>
  </si>
  <si>
    <t>Profit Before Taxation</t>
  </si>
  <si>
    <t>Profit on sale of unquoted investment</t>
  </si>
  <si>
    <t>(ii)</t>
  </si>
  <si>
    <t>(iii)</t>
  </si>
  <si>
    <t>(i)</t>
  </si>
  <si>
    <t>Total investments at cost</t>
  </si>
  <si>
    <t>Total investments at carrying value/book value</t>
  </si>
  <si>
    <t>Secured</t>
  </si>
  <si>
    <t>Unsecured</t>
  </si>
  <si>
    <t xml:space="preserve">Total </t>
  </si>
  <si>
    <t>Short term</t>
  </si>
  <si>
    <t>Long term</t>
  </si>
  <si>
    <t xml:space="preserve">- on 20 April 2006, announced the member's voluntary winding up and appointment of liquidators for Soon Yang Construction Sdn. Bhd., a dormant wholly-owned subsidiary; </t>
  </si>
  <si>
    <t>Profits/(Losses) on Sale of Unquoted Investments and / or Properties</t>
  </si>
  <si>
    <t>- on 11 May 2006, announced the strike-off of Grand United Precision Industry Sdn. Bhd., a dormant wholly-owned subsidiary, by CCM following an application by the Company; and</t>
  </si>
  <si>
    <t>The Group expects to generate satisfactory results for Year 2006.</t>
  </si>
  <si>
    <t>Effects of adopting FRS 140</t>
  </si>
  <si>
    <t>- on 31 July 2006, announced the member's voluntary winding up for Pen-Circuit Industry Sdn. Bhd. and Malaysian Circuit Industries Sdn. Bhd., two dormant wholly-owned subsidiary companies.</t>
  </si>
  <si>
    <t>Asset held for sale</t>
  </si>
  <si>
    <t>30/09/2005</t>
  </si>
  <si>
    <t>30/09/2006</t>
  </si>
  <si>
    <t>FOR THE THIRD FINANCIAL QUARTER ENDED 30 SEPTEMBER 2006</t>
  </si>
  <si>
    <t>Net loss for the nine months period</t>
  </si>
  <si>
    <t>At 30/09/2005</t>
  </si>
  <si>
    <t>Dividends</t>
  </si>
  <si>
    <t>At 30/09/2006</t>
  </si>
  <si>
    <t>Net profit for the nine months period</t>
  </si>
  <si>
    <t>Total purchase consideration</t>
  </si>
  <si>
    <t>Total sale proceeds</t>
  </si>
  <si>
    <t>Total profit/(loss) on disposal</t>
  </si>
  <si>
    <t>Nil</t>
  </si>
  <si>
    <t xml:space="preserve">Group borrowings and debt securities as at 30 September 2006 </t>
  </si>
  <si>
    <t xml:space="preserve">(b) Investments in quoted securities as at 30 September 2006 </t>
  </si>
  <si>
    <t>Total investments at market value at 30 September 2006</t>
  </si>
  <si>
    <t>The Board of Directors authorised the issue of this unaudited interim financial report on 15 November 2006.</t>
  </si>
  <si>
    <t>(a) FRS 5 : Non-current Assets Held for Sale and Discountinued Operations</t>
  </si>
  <si>
    <t>(b) FRS 117 : Leases</t>
  </si>
  <si>
    <t>(c) FRS 140 : Investment Property</t>
  </si>
  <si>
    <t>An item is classified as held for sale if its carrying amount will be recovered principally through a sale transaction rather than through continuing use.</t>
  </si>
  <si>
    <t>In line with the higher revenue of RM 204.8 million (2005 : RM 191.2 million), the Group generated a profit before taxation of RM 13.6 million for the nine months ended 30 September 2006 in contrast to a loss before taxation of RM 3.2 million a year ago.</t>
  </si>
  <si>
    <t>279</t>
  </si>
  <si>
    <t>26 September 2006 - 17 November 2006</t>
  </si>
  <si>
    <t>405</t>
  </si>
  <si>
    <t>26 September 2006 - 30 November 2006</t>
  </si>
  <si>
    <t xml:space="preserve">Investment Properties </t>
  </si>
  <si>
    <t>FRS 5 does not require reclassification or re-presentation of amounts presented for a non-current asset classified as held for sale in the balance sheet for prior periods to reflect the classification in the balance sheet for the latest period presented.</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</si>
  <si>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figures as at 31 December 2005 have been restated in Note 1 (c).</t>
  </si>
  <si>
    <t>There were no unusual items affecting assets, liabilities, equity, net income or cash flows during the period ended 30 September 2006 other than as disclosed in Note 1.</t>
  </si>
  <si>
    <t xml:space="preserve">     associate </t>
  </si>
  <si>
    <t>Purchase or Disposal of Quoted Securities</t>
  </si>
  <si>
    <t xml:space="preserve">(a)Purchase or disposal </t>
  </si>
  <si>
    <t xml:space="preserve">Foreign currency (RMB54,500,000) </t>
  </si>
  <si>
    <t>The Group has applied FRS 5 prospectively in accordance with its transitional provisions, which has resulted in a change in accounting policy on the recognition of a non current asset held for sale.  FRS 5 requires a non current asset to be classified as held for sale when the criteria to be classified as held for sale have been met.  The result of this change in accounting policy is that a non current asset held for sale is recognised by the Group at the lower of carrying amount and fair value less costs to sell and has been disclosed as such on the face of the balance sheet.</t>
  </si>
  <si>
    <t xml:space="preserve">   Minority interest</t>
  </si>
  <si>
    <t xml:space="preserve">   Equity holders of the parent</t>
  </si>
  <si>
    <t>An interim tax exempt dividend of 1.5 sen per share, amounting to RM 3,760,531 for the financial year ending 31 December 2006 declared by the Board was paid on 28 September 2006 to shareholders whose name appeared in the Record of Depositors of the Company at the close of business on 8 September 2006 (2005 : Nil).</t>
  </si>
  <si>
    <t>For the quarter under review, the increase in profit before taxation was due to effective cost savings measures coupled with higher revenue.</t>
  </si>
  <si>
    <t>(i)  certain income is not taxable; and</t>
  </si>
  <si>
    <t>(ii) the utilisation of unabsorbed capital allowances and tax losses by certain subsidiary companies</t>
  </si>
  <si>
    <t>As at 8 November 2006, the Group has the following forward foreign exchange contracts:</t>
  </si>
  <si>
    <t>- on 6 March 2006 and 6 April 2006, applied to the Companies Commission of Malaysia (CCM) for striking off two dormant wholly-owned subsidiary companies, namely Pen-Circuit Industry Sdn. Bhd. and Grand Ocean Properties Sdn. Bhd. respectively.  The application to strike off Pen-Circuit Industry Sdn. Bhd. and Grand Ocean Properties Sdn. Bhd. have been rejected by CCM on 24 May 2006 and 12 October 2006 respectively. The companies will proceed with the member's voluntary winding up;</t>
  </si>
  <si>
    <t>Current         Year Quarter 30/09/2006   RM'000</t>
  </si>
  <si>
    <t>Current                    Year To Date 30/09/2006 RM'000</t>
  </si>
  <si>
    <t xml:space="preserve">Off Balance Sheet Financial Instruments </t>
  </si>
  <si>
    <t xml:space="preserve">AUD </t>
  </si>
  <si>
    <t>Currency</t>
  </si>
  <si>
    <t>Contract Amount</t>
  </si>
  <si>
    <t>Ringgit Malaysia</t>
  </si>
  <si>
    <t>01/01/2006</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</si>
</sst>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 numFmtId="220" formatCode="_(* #,##0.000000_);_(* \(#,##0.000000\);_(* &quot;-&quot;??????_);_(@_)"/>
    <numFmt numFmtId="221" formatCode="\(\i\)"/>
    <numFmt numFmtId="222" formatCode="00000"/>
    <numFmt numFmtId="223" formatCode="0.E+00"/>
  </numFmts>
  <fonts count="33">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8"/>
      <name val="Tahoma"/>
      <family val="0"/>
    </font>
    <font>
      <sz val="8"/>
      <name val="Tahoma"/>
      <family val="0"/>
    </font>
    <font>
      <u val="single"/>
      <sz val="11"/>
      <name val="Arial"/>
      <family val="2"/>
    </font>
    <font>
      <b/>
      <sz val="11"/>
      <color indexed="10"/>
      <name val="Arial"/>
      <family val="2"/>
    </font>
    <font>
      <i/>
      <sz val="8"/>
      <name val="Arial"/>
      <family val="2"/>
    </font>
    <font>
      <sz val="13"/>
      <name val="Arial"/>
      <family val="2"/>
    </font>
    <font>
      <u val="single"/>
      <sz val="13"/>
      <name val="Arial"/>
      <family val="2"/>
    </font>
    <font>
      <b/>
      <sz val="14"/>
      <name val="Arial"/>
      <family val="2"/>
    </font>
    <font>
      <u val="single"/>
      <sz val="14"/>
      <name val="Arial"/>
      <family val="2"/>
    </font>
    <font>
      <u val="singleAccounting"/>
      <sz val="14"/>
      <name val="Arial"/>
      <family val="2"/>
    </font>
    <font>
      <b/>
      <sz val="10"/>
      <color indexed="10"/>
      <name val="Arial"/>
      <family val="2"/>
    </font>
    <font>
      <vertAlign val="subscript"/>
      <sz val="14"/>
      <name val="Arial"/>
      <family val="2"/>
    </font>
    <font>
      <sz val="10"/>
      <name val="Times New Roman"/>
      <family val="1"/>
    </font>
    <font>
      <u val="single"/>
      <sz val="10"/>
      <name val="Times New Roman"/>
      <family val="1"/>
    </font>
    <font>
      <sz val="10"/>
      <color indexed="12"/>
      <name val="Times New Roman"/>
      <family val="1"/>
    </font>
    <font>
      <sz val="16"/>
      <name val="Arial"/>
      <family val="2"/>
    </font>
    <font>
      <b/>
      <u val="single"/>
      <sz val="14"/>
      <name val="Arial"/>
      <family val="2"/>
    </font>
    <font>
      <sz val="14"/>
      <color indexed="48"/>
      <name val="Arial"/>
      <family val="2"/>
    </font>
    <font>
      <sz val="14"/>
      <color indexed="12"/>
      <name val="Arial"/>
      <family val="2"/>
    </font>
    <font>
      <sz val="13"/>
      <color indexed="12"/>
      <name val="Arial"/>
      <family val="2"/>
    </font>
    <font>
      <b/>
      <sz val="8"/>
      <name val="Arial"/>
      <family val="2"/>
    </font>
  </fonts>
  <fills count="3">
    <fill>
      <patternFill/>
    </fill>
    <fill>
      <patternFill patternType="gray125"/>
    </fill>
    <fill>
      <patternFill patternType="solid">
        <fgColor indexed="9"/>
        <bgColor indexed="64"/>
      </patternFill>
    </fill>
  </fills>
  <borders count="3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style="thin"/>
      <bottom style="double"/>
    </border>
    <border>
      <left style="thin"/>
      <right style="thin"/>
      <top>
        <color indexed="63"/>
      </top>
      <bottom style="double"/>
    </border>
    <border>
      <left>
        <color indexed="63"/>
      </left>
      <right style="thin"/>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Border="1" applyAlignment="1">
      <alignment/>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Font="1" applyBorder="1" applyAlignment="1">
      <alignment horizontal="center"/>
    </xf>
    <xf numFmtId="165" fontId="0" fillId="0" borderId="3" xfId="15" applyNumberFormat="1" applyFont="1" applyFill="1" applyBorder="1" applyAlignment="1">
      <alignment/>
    </xf>
    <xf numFmtId="165" fontId="3" fillId="0" borderId="0" xfId="15" applyNumberFormat="1" applyFont="1" applyFill="1" applyAlignment="1">
      <alignment/>
    </xf>
    <xf numFmtId="165" fontId="3" fillId="0" borderId="0" xfId="15" applyNumberFormat="1" applyFont="1" applyFill="1" applyBorder="1" applyAlignment="1">
      <alignment/>
    </xf>
    <xf numFmtId="165" fontId="3" fillId="0" borderId="3" xfId="15" applyNumberFormat="1" applyFont="1" applyFill="1" applyBorder="1" applyAlignment="1">
      <alignment/>
    </xf>
    <xf numFmtId="165" fontId="3" fillId="0" borderId="3" xfId="15" applyNumberFormat="1" applyFont="1" applyFill="1" applyBorder="1" applyAlignment="1">
      <alignment horizontal="center"/>
    </xf>
    <xf numFmtId="165" fontId="0" fillId="0" borderId="0" xfId="15" applyNumberFormat="1" applyFont="1" applyFill="1" applyAlignment="1">
      <alignment/>
    </xf>
    <xf numFmtId="165" fontId="3" fillId="0" borderId="0" xfId="0" applyNumberFormat="1" applyFont="1" applyAlignment="1">
      <alignment/>
    </xf>
    <xf numFmtId="165" fontId="3" fillId="0" borderId="3" xfId="15" applyNumberFormat="1" applyFont="1" applyBorder="1" applyAlignment="1">
      <alignment horizontal="center"/>
    </xf>
    <xf numFmtId="0" fontId="3" fillId="0" borderId="3" xfId="0" applyFont="1" applyBorder="1" applyAlignment="1">
      <alignment/>
    </xf>
    <xf numFmtId="0" fontId="9"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65" fontId="0" fillId="0" borderId="4"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0" fontId="0" fillId="0" borderId="0" xfId="0" applyFont="1" applyFill="1" applyAlignment="1" quotePrefix="1">
      <alignment/>
    </xf>
    <xf numFmtId="165" fontId="5" fillId="0" borderId="0" xfId="0" applyNumberFormat="1" applyFont="1" applyFill="1" applyAlignment="1">
      <alignment/>
    </xf>
    <xf numFmtId="165" fontId="0" fillId="0" borderId="0" xfId="0" applyNumberFormat="1" applyFill="1" applyAlignment="1">
      <alignment/>
    </xf>
    <xf numFmtId="165" fontId="8" fillId="0" borderId="0" xfId="0" applyNumberFormat="1" applyFont="1" applyFill="1" applyAlignment="1">
      <alignment/>
    </xf>
    <xf numFmtId="14" fontId="3" fillId="0" borderId="0" xfId="0" applyNumberFormat="1" applyFont="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14" fontId="0" fillId="0" borderId="0" xfId="0" applyNumberFormat="1" applyFont="1" applyFill="1" applyAlignment="1" quotePrefix="1">
      <alignment horizontal="center"/>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9" xfId="15" applyNumberFormat="1" applyFont="1" applyFill="1" applyBorder="1" applyAlignment="1">
      <alignment/>
    </xf>
    <xf numFmtId="0" fontId="3" fillId="0" borderId="3" xfId="0" applyFont="1" applyFill="1" applyBorder="1" applyAlignment="1">
      <alignment/>
    </xf>
    <xf numFmtId="165" fontId="3" fillId="0" borderId="0" xfId="0" applyNumberFormat="1" applyFont="1" applyFill="1" applyAlignment="1">
      <alignment/>
    </xf>
    <xf numFmtId="43" fontId="0" fillId="0" borderId="0" xfId="15" applyNumberFormat="1" applyFont="1" applyFill="1" applyAlignment="1">
      <alignment/>
    </xf>
    <xf numFmtId="0" fontId="5" fillId="0" borderId="0" xfId="0" applyFont="1" applyAlignment="1">
      <alignment/>
    </xf>
    <xf numFmtId="165" fontId="6" fillId="0" borderId="0" xfId="15" applyNumberFormat="1" applyFont="1" applyFill="1" applyAlignment="1">
      <alignment/>
    </xf>
    <xf numFmtId="165" fontId="7" fillId="0" borderId="0" xfId="15" applyNumberFormat="1" applyFont="1" applyFill="1" applyAlignment="1">
      <alignment/>
    </xf>
    <xf numFmtId="0" fontId="5" fillId="0" borderId="0" xfId="0" applyFont="1" applyFill="1" applyAlignment="1">
      <alignment horizontal="center"/>
    </xf>
    <xf numFmtId="165" fontId="0" fillId="0" borderId="10" xfId="15" applyNumberFormat="1" applyFont="1" applyFill="1" applyBorder="1" applyAlignment="1">
      <alignment/>
    </xf>
    <xf numFmtId="165" fontId="3" fillId="0" borderId="3" xfId="15" applyNumberFormat="1" applyFont="1" applyBorder="1" applyAlignment="1">
      <alignment/>
    </xf>
    <xf numFmtId="0" fontId="16" fillId="0" borderId="0" xfId="0" applyFont="1" applyAlignment="1">
      <alignment/>
    </xf>
    <xf numFmtId="0" fontId="17" fillId="2" borderId="0" xfId="0" applyFont="1" applyFill="1" applyAlignment="1">
      <alignment/>
    </xf>
    <xf numFmtId="0" fontId="18" fillId="2" borderId="0" xfId="0" applyFont="1" applyFill="1" applyBorder="1" applyAlignment="1">
      <alignment/>
    </xf>
    <xf numFmtId="0" fontId="17" fillId="2" borderId="0" xfId="0" applyFont="1" applyFill="1" applyBorder="1" applyAlignment="1">
      <alignment/>
    </xf>
    <xf numFmtId="0" fontId="17" fillId="2" borderId="0" xfId="0" applyFont="1" applyFill="1" applyBorder="1" applyAlignment="1">
      <alignment horizontal="center"/>
    </xf>
    <xf numFmtId="165" fontId="17" fillId="2" borderId="0" xfId="15" applyNumberFormat="1" applyFont="1" applyFill="1" applyBorder="1" applyAlignment="1">
      <alignment/>
    </xf>
    <xf numFmtId="14" fontId="17" fillId="2" borderId="0" xfId="0" applyNumberFormat="1"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quotePrefix="1">
      <alignment/>
    </xf>
    <xf numFmtId="165" fontId="17" fillId="2" borderId="0" xfId="0" applyNumberFormat="1" applyFont="1" applyFill="1" applyBorder="1" applyAlignment="1">
      <alignment/>
    </xf>
    <xf numFmtId="165" fontId="17" fillId="2" borderId="0" xfId="15" applyNumberFormat="1" applyFont="1" applyFill="1" applyBorder="1" applyAlignment="1">
      <alignment horizontal="center"/>
    </xf>
    <xf numFmtId="0" fontId="6" fillId="2" borderId="0" xfId="0" applyFont="1" applyFill="1" applyAlignment="1">
      <alignment/>
    </xf>
    <xf numFmtId="0" fontId="20"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20" fillId="2" borderId="0" xfId="0" applyFont="1" applyFill="1" applyBorder="1" applyAlignment="1">
      <alignment/>
    </xf>
    <xf numFmtId="0" fontId="6" fillId="2" borderId="0" xfId="0" applyFont="1" applyFill="1" applyBorder="1" applyAlignment="1">
      <alignment/>
    </xf>
    <xf numFmtId="165" fontId="6" fillId="2" borderId="0" xfId="15" applyNumberFormat="1" applyFont="1" applyFill="1" applyAlignment="1">
      <alignment/>
    </xf>
    <xf numFmtId="165" fontId="6" fillId="2" borderId="0" xfId="15" applyNumberFormat="1" applyFont="1" applyFill="1" applyBorder="1" applyAlignment="1">
      <alignment/>
    </xf>
    <xf numFmtId="0" fontId="6" fillId="2" borderId="0" xfId="0" applyFont="1" applyFill="1" applyAlignment="1">
      <alignment/>
    </xf>
    <xf numFmtId="0" fontId="20" fillId="2" borderId="0" xfId="0" applyFont="1" applyFill="1" applyBorder="1" applyAlignment="1">
      <alignment horizontal="center"/>
    </xf>
    <xf numFmtId="165" fontId="6" fillId="2" borderId="0" xfId="15" applyNumberFormat="1" applyFont="1" applyFill="1" applyBorder="1" applyAlignment="1">
      <alignment/>
    </xf>
    <xf numFmtId="165" fontId="21"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65" fontId="0" fillId="2" borderId="0" xfId="15" applyNumberFormat="1" applyFont="1" applyFill="1" applyAlignment="1">
      <alignment/>
    </xf>
    <xf numFmtId="165" fontId="0" fillId="2" borderId="0" xfId="15" applyNumberFormat="1" applyFont="1" applyFill="1" applyBorder="1" applyAlignment="1">
      <alignment horizontal="center"/>
    </xf>
    <xf numFmtId="165" fontId="0" fillId="2" borderId="0" xfId="15" applyNumberFormat="1" applyFont="1" applyFill="1" applyBorder="1" applyAlignment="1">
      <alignment/>
    </xf>
    <xf numFmtId="165" fontId="0" fillId="2" borderId="1" xfId="15" applyNumberFormat="1" applyFont="1" applyFill="1" applyBorder="1" applyAlignment="1">
      <alignment/>
    </xf>
    <xf numFmtId="165" fontId="0" fillId="2" borderId="1" xfId="15" applyNumberFormat="1" applyFont="1" applyFill="1" applyBorder="1" applyAlignment="1">
      <alignment horizontal="center"/>
    </xf>
    <xf numFmtId="165" fontId="0" fillId="2" borderId="3" xfId="15" applyNumberFormat="1" applyFont="1" applyFill="1" applyBorder="1" applyAlignment="1">
      <alignment/>
    </xf>
    <xf numFmtId="43" fontId="3" fillId="0" borderId="0" xfId="15" applyFont="1" applyAlignment="1">
      <alignment/>
    </xf>
    <xf numFmtId="165" fontId="0" fillId="0" borderId="0" xfId="15" applyNumberFormat="1" applyFill="1" applyAlignment="1">
      <alignment/>
    </xf>
    <xf numFmtId="0" fontId="3" fillId="2" borderId="0" xfId="0" applyFont="1" applyFill="1" applyAlignment="1">
      <alignment/>
    </xf>
    <xf numFmtId="165" fontId="3" fillId="2" borderId="0" xfId="15" applyNumberFormat="1" applyFont="1" applyFill="1" applyAlignment="1">
      <alignment/>
    </xf>
    <xf numFmtId="0" fontId="10" fillId="2" borderId="0" xfId="0" applyFont="1" applyFill="1" applyAlignment="1">
      <alignment/>
    </xf>
    <xf numFmtId="165" fontId="3" fillId="2" borderId="0" xfId="15" applyNumberFormat="1" applyFont="1" applyFill="1" applyBorder="1" applyAlignment="1">
      <alignment/>
    </xf>
    <xf numFmtId="0" fontId="3" fillId="2" borderId="0" xfId="0" applyFont="1" applyFill="1" applyAlignment="1">
      <alignment horizontal="center"/>
    </xf>
    <xf numFmtId="165" fontId="3" fillId="2" borderId="0" xfId="15" applyNumberFormat="1" applyFont="1" applyFill="1" applyAlignment="1">
      <alignment horizontal="center"/>
    </xf>
    <xf numFmtId="165"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0" applyNumberFormat="1"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65" fontId="3" fillId="2" borderId="1" xfId="15" applyNumberFormat="1" applyFont="1" applyFill="1" applyBorder="1" applyAlignment="1">
      <alignment/>
    </xf>
    <xf numFmtId="165" fontId="3" fillId="2" borderId="11" xfId="15" applyNumberFormat="1" applyFont="1" applyFill="1" applyBorder="1" applyAlignment="1">
      <alignment/>
    </xf>
    <xf numFmtId="165" fontId="3" fillId="2" borderId="11" xfId="0" applyNumberFormat="1" applyFont="1" applyFill="1" applyBorder="1" applyAlignment="1">
      <alignment/>
    </xf>
    <xf numFmtId="0" fontId="3" fillId="2" borderId="0" xfId="0" applyFont="1" applyFill="1" applyBorder="1" applyAlignment="1">
      <alignment/>
    </xf>
    <xf numFmtId="165" fontId="3" fillId="2" borderId="12" xfId="15" applyNumberFormat="1" applyFont="1" applyFill="1" applyBorder="1" applyAlignment="1">
      <alignment/>
    </xf>
    <xf numFmtId="0" fontId="3" fillId="2" borderId="0" xfId="0" applyFont="1" applyFill="1" applyAlignment="1" quotePrefix="1">
      <alignment/>
    </xf>
    <xf numFmtId="0" fontId="3" fillId="2" borderId="0" xfId="0" applyFont="1" applyFill="1" applyBorder="1" applyAlignment="1">
      <alignment horizontal="center"/>
    </xf>
    <xf numFmtId="165" fontId="15" fillId="2" borderId="0" xfId="15" applyNumberFormat="1" applyFont="1" applyFill="1" applyBorder="1" applyAlignment="1">
      <alignment horizontal="center"/>
    </xf>
    <xf numFmtId="14" fontId="3" fillId="2" borderId="0" xfId="0" applyNumberFormat="1" applyFont="1" applyFill="1" applyBorder="1" applyAlignment="1">
      <alignment horizontal="center"/>
    </xf>
    <xf numFmtId="165" fontId="11" fillId="2" borderId="0" xfId="15" applyNumberFormat="1" applyFont="1" applyFill="1" applyBorder="1" applyAlignment="1">
      <alignment/>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65"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4" fillId="2" borderId="0" xfId="0" applyFont="1" applyFill="1" applyBorder="1" applyAlignment="1">
      <alignment/>
    </xf>
    <xf numFmtId="0" fontId="6" fillId="2" borderId="0" xfId="0" applyFont="1" applyFill="1" applyAlignment="1">
      <alignment horizontal="center" wrapText="1"/>
    </xf>
    <xf numFmtId="0" fontId="22" fillId="0" borderId="0" xfId="0" applyFont="1" applyFill="1" applyAlignment="1">
      <alignment/>
    </xf>
    <xf numFmtId="0" fontId="22" fillId="0" borderId="0" xfId="0" applyFont="1" applyAlignment="1">
      <alignment/>
    </xf>
    <xf numFmtId="0" fontId="6" fillId="2" borderId="0" xfId="0" applyFont="1" applyFill="1" applyAlignment="1">
      <alignment horizontal="justify"/>
    </xf>
    <xf numFmtId="0" fontId="19" fillId="2" borderId="0" xfId="0" applyFont="1" applyFill="1" applyAlignment="1">
      <alignment/>
    </xf>
    <xf numFmtId="0" fontId="20" fillId="2" borderId="0" xfId="0" applyFont="1" applyFill="1" applyAlignment="1">
      <alignment/>
    </xf>
    <xf numFmtId="0" fontId="20" fillId="2" borderId="0" xfId="0" applyFont="1" applyFill="1" applyAlignment="1">
      <alignment horizontal="center"/>
    </xf>
    <xf numFmtId="165" fontId="21" fillId="2" borderId="0" xfId="15" applyNumberFormat="1" applyFont="1" applyFill="1" applyBorder="1" applyAlignment="1">
      <alignment horizontal="center"/>
    </xf>
    <xf numFmtId="165" fontId="15" fillId="2" borderId="0" xfId="15" applyNumberFormat="1" applyFont="1" applyFill="1" applyAlignment="1">
      <alignment/>
    </xf>
    <xf numFmtId="165" fontId="0" fillId="0" borderId="0" xfId="15" applyNumberFormat="1" applyFill="1" applyBorder="1" applyAlignment="1">
      <alignment/>
    </xf>
    <xf numFmtId="0" fontId="6" fillId="2" borderId="13" xfId="0" applyFont="1" applyFill="1" applyBorder="1" applyAlignment="1">
      <alignment horizontal="justify" wrapText="1"/>
    </xf>
    <xf numFmtId="0" fontId="6" fillId="2" borderId="14" xfId="0" applyFont="1" applyFill="1" applyBorder="1" applyAlignment="1">
      <alignment horizontal="justify"/>
    </xf>
    <xf numFmtId="0" fontId="17" fillId="2" borderId="14" xfId="0" applyFont="1" applyFill="1" applyBorder="1" applyAlignment="1">
      <alignment/>
    </xf>
    <xf numFmtId="0" fontId="6" fillId="2" borderId="15" xfId="0" applyFont="1" applyFill="1" applyBorder="1" applyAlignment="1">
      <alignment/>
    </xf>
    <xf numFmtId="0" fontId="6" fillId="2" borderId="16" xfId="0" applyFont="1" applyFill="1" applyBorder="1" applyAlignment="1">
      <alignment horizontal="justify" wrapText="1"/>
    </xf>
    <xf numFmtId="0" fontId="6" fillId="2" borderId="0" xfId="0" applyFont="1" applyFill="1" applyBorder="1" applyAlignment="1">
      <alignment horizontal="justify"/>
    </xf>
    <xf numFmtId="0" fontId="6" fillId="2" borderId="17" xfId="0" applyFont="1" applyFill="1" applyBorder="1" applyAlignment="1">
      <alignment horizontal="center"/>
    </xf>
    <xf numFmtId="0" fontId="20" fillId="2" borderId="16" xfId="0" applyFont="1" applyFill="1" applyBorder="1" applyAlignment="1">
      <alignment/>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19" xfId="0" applyFont="1" applyFill="1" applyBorder="1" applyAlignment="1">
      <alignment horizontal="justify"/>
    </xf>
    <xf numFmtId="0" fontId="20" fillId="2" borderId="20" xfId="0" applyFont="1" applyFill="1" applyBorder="1" applyAlignment="1">
      <alignment/>
    </xf>
    <xf numFmtId="0" fontId="6" fillId="2" borderId="1" xfId="0" applyFont="1" applyFill="1" applyBorder="1" applyAlignment="1">
      <alignment horizontal="justify"/>
    </xf>
    <xf numFmtId="0" fontId="17" fillId="2" borderId="1" xfId="0" applyFont="1" applyFill="1" applyBorder="1" applyAlignment="1">
      <alignment/>
    </xf>
    <xf numFmtId="0" fontId="6" fillId="2" borderId="21" xfId="0" applyFont="1" applyFill="1" applyBorder="1" applyAlignment="1">
      <alignment horizontal="justify"/>
    </xf>
    <xf numFmtId="0" fontId="6" fillId="2" borderId="22" xfId="0" applyFont="1" applyFill="1" applyBorder="1" applyAlignment="1">
      <alignment/>
    </xf>
    <xf numFmtId="0" fontId="6" fillId="2" borderId="16" xfId="0" applyFont="1" applyFill="1" applyBorder="1" applyAlignment="1">
      <alignment/>
    </xf>
    <xf numFmtId="165" fontId="6" fillId="2" borderId="19" xfId="15" applyNumberFormat="1" applyFont="1" applyFill="1" applyBorder="1" applyAlignment="1">
      <alignment horizontal="justify"/>
    </xf>
    <xf numFmtId="165" fontId="6" fillId="2" borderId="17" xfId="0" applyNumberFormat="1" applyFont="1" applyFill="1" applyBorder="1" applyAlignment="1" quotePrefix="1">
      <alignment horizontal="center"/>
    </xf>
    <xf numFmtId="0" fontId="6" fillId="2" borderId="16" xfId="0" applyFont="1" applyFill="1" applyBorder="1" applyAlignment="1">
      <alignment/>
    </xf>
    <xf numFmtId="0" fontId="6" fillId="2" borderId="20" xfId="0" applyFont="1" applyFill="1" applyBorder="1" applyAlignment="1">
      <alignment/>
    </xf>
    <xf numFmtId="165" fontId="6" fillId="2" borderId="22" xfId="0" applyNumberFormat="1" applyFont="1" applyFill="1" applyBorder="1" applyAlignment="1" quotePrefix="1">
      <alignment horizontal="center"/>
    </xf>
    <xf numFmtId="165" fontId="6" fillId="2" borderId="0" xfId="15" applyNumberFormat="1" applyFont="1" applyFill="1" applyBorder="1" applyAlignment="1">
      <alignment horizontal="justify"/>
    </xf>
    <xf numFmtId="165" fontId="6" fillId="2" borderId="21" xfId="15" applyNumberFormat="1" applyFont="1" applyFill="1" applyBorder="1" applyAlignment="1">
      <alignment horizontal="justify"/>
    </xf>
    <xf numFmtId="0" fontId="28" fillId="2" borderId="0" xfId="0" applyFont="1" applyFill="1" applyAlignment="1">
      <alignment/>
    </xf>
    <xf numFmtId="0" fontId="24" fillId="2" borderId="0" xfId="0" applyFont="1" applyFill="1" applyAlignment="1">
      <alignment/>
    </xf>
    <xf numFmtId="0" fontId="6" fillId="2" borderId="0" xfId="0" applyFont="1" applyFill="1" applyBorder="1" applyAlignment="1">
      <alignment horizontal="justify" wrapText="1"/>
    </xf>
    <xf numFmtId="0" fontId="25" fillId="2" borderId="0" xfId="0" applyFont="1" applyFill="1" applyAlignment="1">
      <alignment/>
    </xf>
    <xf numFmtId="165" fontId="21" fillId="2" borderId="0" xfId="15" applyNumberFormat="1" applyFont="1" applyFill="1" applyAlignment="1">
      <alignment horizontal="center"/>
    </xf>
    <xf numFmtId="0" fontId="28" fillId="2" borderId="0" xfId="0" applyFont="1" applyFill="1" applyAlignment="1">
      <alignment/>
    </xf>
    <xf numFmtId="0" fontId="0" fillId="2" borderId="0" xfId="0" applyFill="1" applyAlignment="1">
      <alignment horizontal="justify" wrapText="1"/>
    </xf>
    <xf numFmtId="0" fontId="6" fillId="2" borderId="0" xfId="0" applyFont="1" applyFill="1" applyAlignment="1" quotePrefix="1">
      <alignment horizontal="justify" wrapText="1"/>
    </xf>
    <xf numFmtId="0" fontId="20" fillId="2" borderId="13" xfId="0" applyFont="1" applyFill="1" applyBorder="1" applyAlignment="1">
      <alignment/>
    </xf>
    <xf numFmtId="0" fontId="6" fillId="2" borderId="14" xfId="0" applyFont="1" applyFill="1" applyBorder="1" applyAlignment="1">
      <alignment/>
    </xf>
    <xf numFmtId="14" fontId="6" fillId="2" borderId="19" xfId="0" applyNumberFormat="1" applyFont="1" applyFill="1" applyBorder="1" applyAlignment="1">
      <alignment horizontal="center"/>
    </xf>
    <xf numFmtId="0" fontId="17" fillId="2" borderId="20" xfId="0" applyFont="1" applyFill="1" applyBorder="1" applyAlignment="1">
      <alignment/>
    </xf>
    <xf numFmtId="0" fontId="6" fillId="2" borderId="1" xfId="0" applyFont="1" applyFill="1" applyBorder="1" applyAlignment="1">
      <alignment/>
    </xf>
    <xf numFmtId="0" fontId="6" fillId="2" borderId="21" xfId="0" applyFont="1" applyFill="1" applyBorder="1" applyAlignment="1">
      <alignment/>
    </xf>
    <xf numFmtId="0" fontId="6" fillId="2" borderId="21" xfId="0" applyFont="1" applyFill="1" applyBorder="1" applyAlignment="1">
      <alignment horizontal="center"/>
    </xf>
    <xf numFmtId="0" fontId="6" fillId="2" borderId="20" xfId="0" applyFont="1" applyFill="1" applyBorder="1" applyAlignment="1">
      <alignment/>
    </xf>
    <xf numFmtId="0" fontId="28" fillId="2" borderId="0" xfId="0" applyFont="1" applyFill="1" applyBorder="1" applyAlignment="1">
      <alignment/>
    </xf>
    <xf numFmtId="14" fontId="6" fillId="2" borderId="0" xfId="0" applyNumberFormat="1" applyFont="1" applyFill="1" applyAlignment="1" quotePrefix="1">
      <alignment horizontal="center"/>
    </xf>
    <xf numFmtId="0" fontId="6" fillId="2" borderId="23" xfId="0" applyFont="1" applyFill="1" applyBorder="1" applyAlignment="1">
      <alignment vertical="center"/>
    </xf>
    <xf numFmtId="0" fontId="26" fillId="2" borderId="0" xfId="0" applyFont="1" applyFill="1" applyBorder="1" applyAlignment="1">
      <alignment/>
    </xf>
    <xf numFmtId="0" fontId="25" fillId="2" borderId="0" xfId="0" applyFont="1" applyFill="1" applyBorder="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6" fillId="2" borderId="0" xfId="0" applyFont="1" applyFill="1" applyAlignment="1" quotePrefix="1">
      <alignment horizontal="center"/>
    </xf>
    <xf numFmtId="0" fontId="17" fillId="2" borderId="0" xfId="0" applyFont="1" applyFill="1" applyAlignment="1">
      <alignment horizontal="center"/>
    </xf>
    <xf numFmtId="165" fontId="0" fillId="0" borderId="24" xfId="15" applyNumberFormat="1" applyFont="1" applyFill="1" applyBorder="1" applyAlignment="1">
      <alignment/>
    </xf>
    <xf numFmtId="165" fontId="0" fillId="0" borderId="25" xfId="15" applyNumberFormat="1" applyFont="1" applyFill="1" applyBorder="1" applyAlignment="1">
      <alignment/>
    </xf>
    <xf numFmtId="165" fontId="29" fillId="2" borderId="21" xfId="15" applyNumberFormat="1" applyFont="1" applyFill="1" applyBorder="1" applyAlignment="1">
      <alignment/>
    </xf>
    <xf numFmtId="0" fontId="29" fillId="2" borderId="21" xfId="0" applyFont="1" applyFill="1" applyBorder="1" applyAlignment="1">
      <alignment/>
    </xf>
    <xf numFmtId="0" fontId="30" fillId="2" borderId="0" xfId="0" applyFont="1" applyFill="1" applyAlignment="1">
      <alignment horizontal="center"/>
    </xf>
    <xf numFmtId="0" fontId="30" fillId="2" borderId="0" xfId="0" applyFont="1" applyFill="1" applyAlignment="1">
      <alignment/>
    </xf>
    <xf numFmtId="0" fontId="30" fillId="2" borderId="0" xfId="0" applyFont="1" applyFill="1" applyAlignment="1" quotePrefix="1">
      <alignment/>
    </xf>
    <xf numFmtId="0" fontId="30" fillId="2" borderId="0" xfId="0" applyFont="1" applyFill="1" applyAlignment="1">
      <alignment horizontal="justify" wrapText="1"/>
    </xf>
    <xf numFmtId="0" fontId="31" fillId="2" borderId="0" xfId="0" applyFont="1" applyFill="1" applyAlignment="1">
      <alignment/>
    </xf>
    <xf numFmtId="0" fontId="30" fillId="2" borderId="0" xfId="0" applyFont="1" applyFill="1" applyAlignment="1">
      <alignment horizontal="justify"/>
    </xf>
    <xf numFmtId="0" fontId="6" fillId="2" borderId="19" xfId="0" applyFont="1" applyFill="1" applyBorder="1" applyAlignment="1">
      <alignment/>
    </xf>
    <xf numFmtId="165" fontId="6" fillId="2" borderId="19" xfId="15" applyNumberFormat="1" applyFont="1" applyFill="1" applyBorder="1" applyAlignment="1">
      <alignment/>
    </xf>
    <xf numFmtId="165" fontId="6" fillId="2" borderId="26" xfId="15" applyNumberFormat="1" applyFont="1" applyFill="1" applyBorder="1" applyAlignment="1">
      <alignment/>
    </xf>
    <xf numFmtId="165" fontId="6" fillId="2" borderId="21" xfId="15" applyNumberFormat="1" applyFont="1" applyFill="1" applyBorder="1" applyAlignment="1">
      <alignment/>
    </xf>
    <xf numFmtId="165" fontId="6" fillId="2" borderId="18" xfId="15" applyNumberFormat="1" applyFont="1" applyFill="1" applyBorder="1" applyAlignment="1">
      <alignment/>
    </xf>
    <xf numFmtId="165" fontId="6" fillId="2" borderId="27" xfId="15" applyNumberFormat="1" applyFont="1" applyFill="1" applyBorder="1" applyAlignment="1">
      <alignment/>
    </xf>
    <xf numFmtId="165" fontId="6" fillId="2" borderId="2" xfId="15" applyNumberFormat="1" applyFont="1" applyFill="1" applyBorder="1" applyAlignment="1" quotePrefix="1">
      <alignment horizontal="center"/>
    </xf>
    <xf numFmtId="165" fontId="6" fillId="2" borderId="11" xfId="15" applyNumberFormat="1" applyFont="1" applyFill="1" applyBorder="1" applyAlignment="1">
      <alignment/>
    </xf>
    <xf numFmtId="0" fontId="6" fillId="2" borderId="11" xfId="0" applyFont="1" applyFill="1" applyBorder="1" applyAlignment="1">
      <alignment vertical="center"/>
    </xf>
    <xf numFmtId="165" fontId="6" fillId="2" borderId="11" xfId="15" applyNumberFormat="1" applyFont="1" applyFill="1" applyBorder="1" applyAlignment="1">
      <alignment vertical="center"/>
    </xf>
    <xf numFmtId="0" fontId="17" fillId="2" borderId="28" xfId="0" applyFont="1" applyFill="1" applyBorder="1" applyAlignment="1">
      <alignment vertical="center"/>
    </xf>
    <xf numFmtId="0" fontId="6" fillId="2" borderId="28" xfId="0" applyFont="1" applyFill="1" applyBorder="1" applyAlignment="1">
      <alignment horizontal="center" vertical="center" wrapText="1"/>
    </xf>
    <xf numFmtId="0" fontId="6" fillId="2" borderId="16" xfId="0" applyFont="1" applyFill="1" applyBorder="1" applyAlignment="1">
      <alignment vertical="center"/>
    </xf>
    <xf numFmtId="0" fontId="6" fillId="2" borderId="0" xfId="0" applyFont="1" applyFill="1" applyBorder="1" applyAlignment="1">
      <alignment vertical="center"/>
    </xf>
    <xf numFmtId="165" fontId="6" fillId="2" borderId="0" xfId="15" applyNumberFormat="1" applyFont="1" applyFill="1" applyBorder="1" applyAlignment="1">
      <alignment vertical="center"/>
    </xf>
    <xf numFmtId="0" fontId="17" fillId="2" borderId="17" xfId="0" applyFont="1" applyFill="1" applyBorder="1" applyAlignment="1">
      <alignment vertical="center"/>
    </xf>
    <xf numFmtId="0" fontId="6" fillId="2" borderId="28" xfId="0" applyFont="1" applyFill="1" applyBorder="1" applyAlignment="1">
      <alignment horizontal="center" vertical="center"/>
    </xf>
    <xf numFmtId="3" fontId="6" fillId="2" borderId="29" xfId="0" applyNumberFormat="1" applyFont="1" applyFill="1" applyBorder="1" applyAlignment="1">
      <alignment horizontal="center" vertical="center"/>
    </xf>
    <xf numFmtId="0" fontId="6" fillId="2" borderId="0" xfId="0" applyFont="1" applyFill="1" applyAlignment="1" quotePrefix="1">
      <alignment vertical="center"/>
    </xf>
    <xf numFmtId="0" fontId="17" fillId="2" borderId="11" xfId="0" applyFont="1" applyFill="1" applyBorder="1" applyAlignment="1">
      <alignment vertical="center"/>
    </xf>
    <xf numFmtId="0" fontId="6" fillId="2" borderId="29" xfId="0" applyFont="1" applyFill="1" applyBorder="1" applyAlignment="1">
      <alignment horizontal="center" vertical="center"/>
    </xf>
    <xf numFmtId="0" fontId="17" fillId="2" borderId="0" xfId="0" applyFont="1" applyFill="1" applyAlignment="1">
      <alignment vertical="center"/>
    </xf>
    <xf numFmtId="0" fontId="6" fillId="2" borderId="0" xfId="0" applyFont="1" applyFill="1" applyAlignment="1">
      <alignment horizontal="right" vertical="center"/>
    </xf>
    <xf numFmtId="3" fontId="6" fillId="2" borderId="29" xfId="0" applyNumberFormat="1" applyFont="1" applyFill="1" applyBorder="1" applyAlignment="1">
      <alignment vertical="center"/>
    </xf>
    <xf numFmtId="43" fontId="6" fillId="2" borderId="29" xfId="15" applyFont="1" applyFill="1" applyBorder="1" applyAlignment="1">
      <alignment vertical="center"/>
    </xf>
    <xf numFmtId="0" fontId="6" fillId="2" borderId="30" xfId="0" applyFont="1" applyFill="1" applyBorder="1" applyAlignment="1">
      <alignment vertical="center"/>
    </xf>
    <xf numFmtId="0" fontId="6" fillId="2" borderId="31" xfId="0" applyFont="1" applyFill="1" applyBorder="1" applyAlignment="1">
      <alignment vertical="center"/>
    </xf>
    <xf numFmtId="165" fontId="6" fillId="2" borderId="31" xfId="15" applyNumberFormat="1" applyFont="1" applyFill="1" applyBorder="1" applyAlignment="1">
      <alignment vertical="center"/>
    </xf>
    <xf numFmtId="0" fontId="17" fillId="2" borderId="31" xfId="0" applyFont="1" applyFill="1" applyBorder="1" applyAlignment="1">
      <alignment vertical="center"/>
    </xf>
    <xf numFmtId="0" fontId="6" fillId="2" borderId="32" xfId="0" applyFont="1" applyFill="1" applyBorder="1" applyAlignment="1">
      <alignment horizontal="center" vertical="center"/>
    </xf>
    <xf numFmtId="3" fontId="6" fillId="2" borderId="33" xfId="0" applyNumberFormat="1" applyFont="1" applyFill="1" applyBorder="1" applyAlignment="1">
      <alignment vertical="center"/>
    </xf>
    <xf numFmtId="0" fontId="6" fillId="2" borderId="20" xfId="0" applyFont="1" applyFill="1" applyBorder="1" applyAlignment="1">
      <alignment vertical="center"/>
    </xf>
    <xf numFmtId="0" fontId="6" fillId="2" borderId="1" xfId="0" applyFont="1" applyFill="1" applyBorder="1" applyAlignment="1">
      <alignment vertical="center"/>
    </xf>
    <xf numFmtId="165" fontId="6" fillId="2" borderId="1" xfId="15" applyNumberFormat="1" applyFont="1" applyFill="1" applyBorder="1" applyAlignment="1">
      <alignment vertical="center"/>
    </xf>
    <xf numFmtId="0" fontId="17" fillId="2" borderId="1" xfId="0" applyFont="1" applyFill="1" applyBorder="1" applyAlignment="1">
      <alignment vertical="center"/>
    </xf>
    <xf numFmtId="0" fontId="6" fillId="2" borderId="22" xfId="0" applyFont="1" applyFill="1" applyBorder="1" applyAlignment="1">
      <alignment horizontal="center" vertical="center"/>
    </xf>
    <xf numFmtId="165" fontId="6" fillId="2" borderId="21" xfId="15" applyNumberFormat="1" applyFont="1" applyFill="1" applyBorder="1" applyAlignment="1">
      <alignment vertical="center"/>
    </xf>
    <xf numFmtId="0" fontId="24" fillId="2" borderId="0" xfId="0" applyFont="1" applyFill="1" applyBorder="1" applyAlignment="1">
      <alignment/>
    </xf>
    <xf numFmtId="0" fontId="17" fillId="2" borderId="13" xfId="0" applyFont="1" applyFill="1" applyBorder="1" applyAlignment="1">
      <alignment/>
    </xf>
    <xf numFmtId="0" fontId="24" fillId="2" borderId="15" xfId="0" applyFont="1" applyFill="1" applyBorder="1" applyAlignment="1">
      <alignment/>
    </xf>
    <xf numFmtId="0" fontId="6" fillId="2" borderId="20" xfId="0" applyFont="1" applyFill="1" applyBorder="1" applyAlignment="1">
      <alignment horizontal="justify"/>
    </xf>
    <xf numFmtId="0" fontId="24" fillId="2" borderId="22" xfId="0" applyFont="1" applyFill="1" applyBorder="1" applyAlignment="1">
      <alignment/>
    </xf>
    <xf numFmtId="0" fontId="6" fillId="2" borderId="23" xfId="0" applyFont="1" applyFill="1" applyBorder="1" applyAlignment="1">
      <alignment/>
    </xf>
    <xf numFmtId="0" fontId="6" fillId="2" borderId="11" xfId="0" applyFont="1" applyFill="1" applyBorder="1" applyAlignment="1">
      <alignment horizontal="justify"/>
    </xf>
    <xf numFmtId="0" fontId="24" fillId="2" borderId="28" xfId="0" applyFont="1" applyFill="1" applyBorder="1" applyAlignment="1">
      <alignment/>
    </xf>
    <xf numFmtId="14" fontId="6" fillId="2" borderId="0" xfId="0" applyNumberFormat="1" applyFont="1" applyFill="1" applyBorder="1" applyAlignment="1">
      <alignment horizontal="center"/>
    </xf>
    <xf numFmtId="165" fontId="6" fillId="2" borderId="2" xfId="15" applyNumberFormat="1" applyFont="1" applyFill="1" applyBorder="1" applyAlignment="1">
      <alignment/>
    </xf>
    <xf numFmtId="3" fontId="6" fillId="2" borderId="0" xfId="0" applyNumberFormat="1" applyFont="1" applyFill="1" applyBorder="1" applyAlignment="1">
      <alignment/>
    </xf>
    <xf numFmtId="3" fontId="6" fillId="2" borderId="2" xfId="0" applyNumberFormat="1" applyFont="1" applyFill="1" applyBorder="1" applyAlignment="1">
      <alignment/>
    </xf>
    <xf numFmtId="43" fontId="6" fillId="2" borderId="0" xfId="0" applyNumberFormat="1" applyFont="1" applyFill="1" applyBorder="1" applyAlignment="1">
      <alignment/>
    </xf>
    <xf numFmtId="43" fontId="6" fillId="2" borderId="2" xfId="0" applyNumberFormat="1" applyFont="1" applyFill="1" applyBorder="1" applyAlignment="1">
      <alignment/>
    </xf>
    <xf numFmtId="0" fontId="6" fillId="2" borderId="2" xfId="0" applyFont="1" applyFill="1" applyBorder="1" applyAlignment="1">
      <alignment/>
    </xf>
    <xf numFmtId="43" fontId="6" fillId="2" borderId="2" xfId="15" applyFont="1" applyFill="1" applyBorder="1" applyAlignment="1">
      <alignment/>
    </xf>
    <xf numFmtId="0" fontId="17" fillId="2" borderId="16" xfId="0" applyFont="1" applyFill="1" applyBorder="1" applyAlignment="1">
      <alignment/>
    </xf>
    <xf numFmtId="0" fontId="6" fillId="2" borderId="0" xfId="0" applyFont="1" applyFill="1" applyAlignment="1" quotePrefix="1">
      <alignment horizontal="justify" wrapText="1"/>
    </xf>
    <xf numFmtId="14" fontId="6" fillId="2" borderId="17" xfId="0" applyNumberFormat="1" applyFont="1" applyFill="1" applyBorder="1" applyAlignment="1" quotePrefix="1">
      <alignment horizontal="center"/>
    </xf>
    <xf numFmtId="0" fontId="0" fillId="0" borderId="0" xfId="0" applyFont="1" applyFill="1" applyAlignment="1">
      <alignment horizontal="center"/>
    </xf>
    <xf numFmtId="0" fontId="14" fillId="0" borderId="0" xfId="0" applyFont="1" applyBorder="1" applyAlignment="1">
      <alignment horizontal="center"/>
    </xf>
    <xf numFmtId="0" fontId="3" fillId="0" borderId="0" xfId="0" applyFont="1" applyAlignment="1">
      <alignment horizontal="justify" wrapText="1"/>
    </xf>
    <xf numFmtId="0" fontId="6" fillId="2" borderId="0" xfId="0" applyFont="1" applyFill="1" applyAlignment="1">
      <alignment horizontal="justify" wrapText="1"/>
    </xf>
    <xf numFmtId="0" fontId="0" fillId="2" borderId="0" xfId="0" applyFill="1" applyAlignment="1">
      <alignment horizontal="justify" wrapText="1"/>
    </xf>
    <xf numFmtId="0" fontId="0" fillId="2" borderId="0" xfId="0" applyFont="1" applyFill="1" applyAlignment="1">
      <alignment horizontal="justify" wrapText="1"/>
    </xf>
    <xf numFmtId="0" fontId="6" fillId="2" borderId="0" xfId="0" applyFont="1" applyFill="1" applyAlignment="1">
      <alignment horizontal="center" wrapText="1"/>
    </xf>
    <xf numFmtId="0" fontId="6" fillId="2" borderId="23" xfId="0" applyFont="1" applyFill="1" applyBorder="1" applyAlignment="1">
      <alignment horizontal="center"/>
    </xf>
    <xf numFmtId="0" fontId="6" fillId="2" borderId="28" xfId="0" applyFont="1" applyFill="1" applyBorder="1" applyAlignment="1">
      <alignment horizontal="center"/>
    </xf>
    <xf numFmtId="165" fontId="6" fillId="2" borderId="23" xfId="15" applyNumberFormat="1" applyFont="1" applyFill="1" applyBorder="1" applyAlignment="1" quotePrefix="1">
      <alignment horizontal="center"/>
    </xf>
    <xf numFmtId="165" fontId="6" fillId="2" borderId="28" xfId="15" applyNumberFormat="1" applyFont="1" applyFill="1" applyBorder="1" applyAlignment="1">
      <alignment horizontal="center"/>
    </xf>
    <xf numFmtId="0" fontId="6" fillId="2" borderId="0" xfId="0" applyFont="1" applyFill="1" applyAlignment="1">
      <alignment horizontal="justify"/>
    </xf>
    <xf numFmtId="0" fontId="6" fillId="2" borderId="20" xfId="0" applyFont="1" applyFill="1" applyBorder="1" applyAlignment="1">
      <alignment horizontal="center"/>
    </xf>
    <xf numFmtId="0" fontId="6" fillId="2" borderId="22" xfId="0" applyFont="1" applyFill="1" applyBorder="1" applyAlignment="1">
      <alignment horizontal="center"/>
    </xf>
    <xf numFmtId="0" fontId="6" fillId="2" borderId="13" xfId="0" applyFont="1" applyFill="1" applyBorder="1" applyAlignment="1">
      <alignment horizontal="center"/>
    </xf>
    <xf numFmtId="0" fontId="6" fillId="2" borderId="15" xfId="0" applyFont="1" applyFill="1" applyBorder="1" applyAlignment="1">
      <alignment horizontal="center"/>
    </xf>
    <xf numFmtId="0" fontId="6" fillId="2" borderId="20" xfId="0" applyFont="1" applyFill="1" applyBorder="1" applyAlignment="1">
      <alignment horizontal="center" wrapText="1"/>
    </xf>
    <xf numFmtId="0" fontId="6" fillId="2" borderId="22" xfId="0" applyFont="1" applyFill="1" applyBorder="1" applyAlignment="1">
      <alignment horizontal="center" wrapText="1"/>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0" xfId="0" applyFont="1" applyFill="1" applyAlignment="1">
      <alignment horizontal="justify" wrapText="1"/>
    </xf>
    <xf numFmtId="0" fontId="6" fillId="2" borderId="0" xfId="0" applyFont="1" applyFill="1" applyAlignment="1">
      <alignment horizontal="center"/>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Yeoh\GUH%202005\Quarterly%20report\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showGridLines="0" workbookViewId="0" topLeftCell="A1">
      <selection activeCell="G11" sqref="G11"/>
    </sheetView>
  </sheetViews>
  <sheetFormatPr defaultColWidth="9.140625" defaultRowHeight="12.75"/>
  <cols>
    <col min="1" max="4" width="3.7109375" style="8" customWidth="1"/>
    <col min="5" max="5" width="21.7109375" style="8" customWidth="1"/>
    <col min="6" max="6" width="18.7109375" style="40" customWidth="1"/>
    <col min="7" max="7" width="16.7109375" style="8" customWidth="1"/>
    <col min="8" max="8" width="2.8515625" style="8" customWidth="1"/>
    <col min="9" max="9" width="17.421875" style="8" customWidth="1"/>
    <col min="10" max="10" width="16.8515625" style="8" customWidth="1"/>
    <col min="11" max="11" width="17.421875" style="8" customWidth="1"/>
    <col min="12" max="16384" width="9.140625" style="8" customWidth="1"/>
  </cols>
  <sheetData>
    <row r="1" spans="1:10" s="6" customFormat="1" ht="22.5" customHeight="1">
      <c r="A1" s="1" t="s">
        <v>137</v>
      </c>
      <c r="E1" s="8"/>
      <c r="F1" s="8"/>
      <c r="G1" s="8"/>
      <c r="I1" s="8"/>
      <c r="J1" s="8"/>
    </row>
    <row r="2" spans="1:10" s="6" customFormat="1" ht="13.5" customHeight="1">
      <c r="A2" s="8" t="s">
        <v>99</v>
      </c>
      <c r="B2" s="8"/>
      <c r="E2" s="8"/>
      <c r="F2" s="8"/>
      <c r="G2" s="8"/>
      <c r="I2" s="8"/>
      <c r="J2" s="8"/>
    </row>
    <row r="3" spans="1:6" ht="15" customHeight="1">
      <c r="A3" s="8" t="s">
        <v>299</v>
      </c>
      <c r="B3" s="47"/>
      <c r="C3" s="47"/>
      <c r="D3" s="47"/>
      <c r="E3" s="47"/>
      <c r="F3" s="68"/>
    </row>
    <row r="4" spans="1:6" ht="14.25" customHeight="1">
      <c r="A4" s="8" t="s">
        <v>100</v>
      </c>
      <c r="B4" s="47"/>
      <c r="C4" s="47"/>
      <c r="D4" s="47"/>
      <c r="E4" s="47"/>
      <c r="F4" s="68"/>
    </row>
    <row r="5" spans="3:6" ht="16.5" customHeight="1">
      <c r="C5" s="47"/>
      <c r="D5" s="47"/>
      <c r="E5" s="47"/>
      <c r="F5" s="68"/>
    </row>
    <row r="6" spans="1:7" ht="14.25" customHeight="1">
      <c r="A6" s="46"/>
      <c r="B6" s="47"/>
      <c r="C6" s="47"/>
      <c r="D6" s="47"/>
      <c r="E6" s="47"/>
      <c r="F6" s="68"/>
      <c r="G6" s="138"/>
    </row>
    <row r="7" ht="12.75">
      <c r="G7" s="99"/>
    </row>
    <row r="8" spans="1:11" ht="12.75">
      <c r="A8" s="8" t="s">
        <v>0</v>
      </c>
      <c r="G8" s="4"/>
      <c r="H8" s="4"/>
      <c r="I8" s="4"/>
      <c r="J8" s="4"/>
      <c r="K8" s="4"/>
    </row>
    <row r="9" spans="7:11" ht="12.75">
      <c r="G9" s="4"/>
      <c r="H9" s="4"/>
      <c r="I9" s="4"/>
      <c r="J9" s="4"/>
      <c r="K9" s="4"/>
    </row>
    <row r="10" spans="7:11" ht="12.75">
      <c r="G10" s="4"/>
      <c r="H10" s="4"/>
      <c r="I10" s="4"/>
      <c r="J10" s="4"/>
      <c r="K10" s="4"/>
    </row>
    <row r="11" spans="7:11" ht="12.75">
      <c r="G11" s="70"/>
      <c r="H11" s="4"/>
      <c r="I11" s="4"/>
      <c r="J11" s="70"/>
      <c r="K11" s="4"/>
    </row>
    <row r="12" spans="6:11" ht="12.75">
      <c r="F12" s="263" t="s">
        <v>46</v>
      </c>
      <c r="G12" s="263"/>
      <c r="H12" s="4"/>
      <c r="I12" s="263" t="s">
        <v>47</v>
      </c>
      <c r="J12" s="263"/>
      <c r="K12" s="4"/>
    </row>
    <row r="13" spans="6:11" ht="12.75">
      <c r="F13" s="9" t="s">
        <v>48</v>
      </c>
      <c r="G13" s="4" t="s">
        <v>49</v>
      </c>
      <c r="H13" s="4"/>
      <c r="I13" s="4" t="s">
        <v>48</v>
      </c>
      <c r="J13" s="4" t="s">
        <v>49</v>
      </c>
      <c r="K13" s="4"/>
    </row>
    <row r="14" spans="6:11" ht="12.75">
      <c r="F14" s="9" t="s">
        <v>50</v>
      </c>
      <c r="G14" s="4" t="s">
        <v>51</v>
      </c>
      <c r="H14" s="4"/>
      <c r="I14" s="4" t="s">
        <v>50</v>
      </c>
      <c r="J14" s="4" t="s">
        <v>51</v>
      </c>
      <c r="K14" s="5"/>
    </row>
    <row r="15" spans="6:11" ht="12.75">
      <c r="F15" s="9" t="s">
        <v>52</v>
      </c>
      <c r="G15" s="4" t="s">
        <v>52</v>
      </c>
      <c r="H15" s="4"/>
      <c r="I15" s="4" t="s">
        <v>53</v>
      </c>
      <c r="J15" s="4" t="s">
        <v>54</v>
      </c>
      <c r="K15" s="4"/>
    </row>
    <row r="16" spans="6:11" ht="12.75">
      <c r="F16" s="60" t="s">
        <v>298</v>
      </c>
      <c r="G16" s="60" t="s">
        <v>297</v>
      </c>
      <c r="H16" s="5"/>
      <c r="I16" s="60" t="s">
        <v>298</v>
      </c>
      <c r="J16" s="60" t="s">
        <v>297</v>
      </c>
      <c r="K16" s="4"/>
    </row>
    <row r="17" spans="6:11" ht="12.75">
      <c r="F17" s="9" t="s">
        <v>131</v>
      </c>
      <c r="G17" s="4" t="s">
        <v>131</v>
      </c>
      <c r="H17" s="4"/>
      <c r="I17" s="4" t="s">
        <v>131</v>
      </c>
      <c r="J17" s="4" t="s">
        <v>131</v>
      </c>
      <c r="K17" s="4"/>
    </row>
    <row r="18" spans="7:11" ht="12.75">
      <c r="G18" s="10"/>
      <c r="H18" s="10"/>
      <c r="I18" s="10"/>
      <c r="J18" s="12"/>
      <c r="K18" s="10"/>
    </row>
    <row r="19" spans="7:11" ht="12.75">
      <c r="G19" s="10"/>
      <c r="H19" s="10"/>
      <c r="I19" s="10"/>
      <c r="J19" s="12"/>
      <c r="K19" s="10"/>
    </row>
    <row r="20" spans="1:11" ht="12.75" customHeight="1">
      <c r="A20" s="8" t="s">
        <v>55</v>
      </c>
      <c r="F20" s="40">
        <v>74565</v>
      </c>
      <c r="G20" s="40">
        <v>73105</v>
      </c>
      <c r="H20" s="10"/>
      <c r="I20" s="10">
        <v>204793</v>
      </c>
      <c r="J20" s="10">
        <v>191170</v>
      </c>
      <c r="K20" s="10"/>
    </row>
    <row r="21" spans="7:11" ht="12.75" customHeight="1">
      <c r="G21" s="40"/>
      <c r="H21" s="10"/>
      <c r="I21" s="10"/>
      <c r="J21" s="10"/>
      <c r="K21" s="10"/>
    </row>
    <row r="22" spans="1:11" ht="12.75">
      <c r="A22" s="8" t="s">
        <v>58</v>
      </c>
      <c r="F22" s="10">
        <v>-72053</v>
      </c>
      <c r="G22" s="10">
        <f>G31-G20-G24-G26-G28</f>
        <v>-72804</v>
      </c>
      <c r="H22" s="10"/>
      <c r="I22" s="10">
        <f>I31-I20-I24-I26-I28</f>
        <v>-199711</v>
      </c>
      <c r="J22" s="10">
        <f>J31-J20-J24-J26-J28</f>
        <v>-201263</v>
      </c>
      <c r="K22" s="10"/>
    </row>
    <row r="23" spans="7:11" ht="12.75">
      <c r="G23" s="40"/>
      <c r="H23" s="10"/>
      <c r="I23" s="10"/>
      <c r="J23" s="10"/>
      <c r="K23" s="10"/>
    </row>
    <row r="24" spans="1:11" ht="12.75">
      <c r="A24" s="8" t="s">
        <v>59</v>
      </c>
      <c r="F24" s="40">
        <v>1904</v>
      </c>
      <c r="G24" s="40">
        <v>717</v>
      </c>
      <c r="H24" s="10"/>
      <c r="I24" s="10">
        <v>4352</v>
      </c>
      <c r="J24" s="10">
        <v>3060</v>
      </c>
      <c r="K24" s="10"/>
    </row>
    <row r="25" spans="6:11" ht="12.75">
      <c r="F25" s="12"/>
      <c r="G25" s="12"/>
      <c r="H25" s="10"/>
      <c r="I25" s="10"/>
      <c r="J25" s="10"/>
      <c r="K25" s="10"/>
    </row>
    <row r="26" spans="1:11" ht="12.75">
      <c r="A26" s="8" t="s">
        <v>60</v>
      </c>
      <c r="F26" s="40">
        <v>-388</v>
      </c>
      <c r="G26" s="40">
        <v>-412</v>
      </c>
      <c r="H26" s="10"/>
      <c r="I26" s="10">
        <v>-1171</v>
      </c>
      <c r="J26" s="10">
        <v>-1211</v>
      </c>
      <c r="K26" s="10"/>
    </row>
    <row r="27" spans="7:11" ht="12.75">
      <c r="G27" s="40"/>
      <c r="H27" s="10"/>
      <c r="I27" s="10"/>
      <c r="J27" s="10"/>
      <c r="K27" s="10"/>
    </row>
    <row r="28" spans="1:11" ht="12.75">
      <c r="A28" s="101" t="s">
        <v>176</v>
      </c>
      <c r="F28" s="40">
        <v>1556</v>
      </c>
      <c r="G28" s="40">
        <v>1729</v>
      </c>
      <c r="H28" s="10"/>
      <c r="I28" s="10">
        <v>5380</v>
      </c>
      <c r="J28" s="10">
        <v>5073</v>
      </c>
      <c r="K28" s="10"/>
    </row>
    <row r="29" spans="6:11" ht="12.75">
      <c r="F29" s="25"/>
      <c r="G29" s="25"/>
      <c r="H29" s="10"/>
      <c r="I29" s="24"/>
      <c r="J29" s="24"/>
      <c r="K29" s="10"/>
    </row>
    <row r="30" spans="7:11" ht="12.75">
      <c r="G30" s="40"/>
      <c r="H30" s="10"/>
      <c r="I30" s="10"/>
      <c r="J30" s="10"/>
      <c r="K30" s="10"/>
    </row>
    <row r="31" spans="1:11" ht="12.75">
      <c r="A31" s="8" t="s">
        <v>154</v>
      </c>
      <c r="F31" s="10">
        <v>5584</v>
      </c>
      <c r="G31" s="10">
        <v>2335</v>
      </c>
      <c r="H31" s="10"/>
      <c r="I31" s="10">
        <v>13643</v>
      </c>
      <c r="J31" s="10">
        <v>-3171</v>
      </c>
      <c r="K31" s="10"/>
    </row>
    <row r="32" spans="7:11" ht="12.75">
      <c r="G32" s="40"/>
      <c r="H32" s="10"/>
      <c r="I32" s="10"/>
      <c r="J32" s="10"/>
      <c r="K32" s="10"/>
    </row>
    <row r="33" spans="1:11" ht="12.75">
      <c r="A33" s="8" t="s">
        <v>61</v>
      </c>
      <c r="F33" s="40">
        <v>-1104</v>
      </c>
      <c r="G33" s="40">
        <v>-234</v>
      </c>
      <c r="H33" s="10"/>
      <c r="I33" s="10">
        <v>-1675</v>
      </c>
      <c r="J33" s="10">
        <v>6</v>
      </c>
      <c r="K33" s="10"/>
    </row>
    <row r="34" spans="6:11" ht="12.75">
      <c r="F34" s="25"/>
      <c r="G34" s="25"/>
      <c r="H34" s="10"/>
      <c r="I34" s="24"/>
      <c r="J34" s="24"/>
      <c r="K34" s="10"/>
    </row>
    <row r="35" spans="7:11" ht="12.75">
      <c r="G35" s="40"/>
      <c r="H35" s="10"/>
      <c r="I35" s="10"/>
      <c r="J35" s="10"/>
      <c r="K35" s="10"/>
    </row>
    <row r="36" spans="1:11" ht="12.75" customHeight="1" hidden="1">
      <c r="A36" s="8" t="s">
        <v>153</v>
      </c>
      <c r="F36" s="10">
        <f>SUM(F31:F35)</f>
        <v>4480</v>
      </c>
      <c r="G36" s="10">
        <f>SUM(G31:G35)</f>
        <v>2101</v>
      </c>
      <c r="H36" s="10"/>
      <c r="I36" s="10">
        <f>SUM(I31:I35)</f>
        <v>11968</v>
      </c>
      <c r="J36" s="10">
        <f>SUM(J31:J35)</f>
        <v>-3165</v>
      </c>
      <c r="K36" s="10"/>
    </row>
    <row r="37" spans="7:11" ht="12.75" customHeight="1" hidden="1">
      <c r="G37" s="40"/>
      <c r="H37" s="10"/>
      <c r="I37" s="10"/>
      <c r="J37" s="10"/>
      <c r="K37" s="10"/>
    </row>
    <row r="38" spans="1:11" ht="12.75" customHeight="1" hidden="1">
      <c r="A38" s="8" t="s">
        <v>62</v>
      </c>
      <c r="F38" s="40">
        <v>0</v>
      </c>
      <c r="G38" s="40">
        <v>0</v>
      </c>
      <c r="H38" s="10"/>
      <c r="I38" s="10">
        <v>0</v>
      </c>
      <c r="J38" s="10">
        <v>0</v>
      </c>
      <c r="K38" s="12"/>
    </row>
    <row r="39" spans="6:11" ht="12.75" customHeight="1" hidden="1">
      <c r="F39" s="25"/>
      <c r="G39" s="25"/>
      <c r="H39" s="10"/>
      <c r="I39" s="24"/>
      <c r="J39" s="24"/>
      <c r="K39" s="10"/>
    </row>
    <row r="40" spans="7:11" ht="12.75" customHeight="1" hidden="1">
      <c r="G40" s="40"/>
      <c r="H40" s="10"/>
      <c r="I40" s="10"/>
      <c r="J40" s="10"/>
      <c r="K40" s="10"/>
    </row>
    <row r="41" spans="1:11" ht="12.75">
      <c r="A41" s="8" t="s">
        <v>56</v>
      </c>
      <c r="F41" s="10">
        <f>SUM(F36:F40)</f>
        <v>4480</v>
      </c>
      <c r="G41" s="10">
        <f>SUM(G36:G40)</f>
        <v>2101</v>
      </c>
      <c r="H41" s="10"/>
      <c r="I41" s="10">
        <f>SUM(I36:I40)</f>
        <v>11968</v>
      </c>
      <c r="J41" s="10">
        <f>SUM(J36:J40)</f>
        <v>-3165</v>
      </c>
      <c r="K41" s="10"/>
    </row>
    <row r="42" spans="2:11" ht="13.5" thickBot="1">
      <c r="B42" s="53"/>
      <c r="F42" s="27"/>
      <c r="G42" s="27"/>
      <c r="H42" s="10"/>
      <c r="I42" s="26"/>
      <c r="J42" s="26"/>
      <c r="K42" s="10"/>
    </row>
    <row r="43" spans="7:11" ht="13.5" thickTop="1">
      <c r="G43" s="40"/>
      <c r="H43" s="10"/>
      <c r="I43" s="10"/>
      <c r="J43" s="10"/>
      <c r="K43" s="12"/>
    </row>
    <row r="44" spans="1:11" s="101" customFormat="1" ht="12.75">
      <c r="A44" s="101" t="s">
        <v>151</v>
      </c>
      <c r="F44" s="102"/>
      <c r="G44" s="40"/>
      <c r="H44" s="103"/>
      <c r="I44" s="103"/>
      <c r="J44" s="10"/>
      <c r="K44" s="104"/>
    </row>
    <row r="45" spans="1:11" s="101" customFormat="1" ht="12.75">
      <c r="A45" s="101" t="s">
        <v>152</v>
      </c>
      <c r="F45" s="102">
        <f>+F41</f>
        <v>4480</v>
      </c>
      <c r="G45" s="40">
        <f>+G41</f>
        <v>2101</v>
      </c>
      <c r="H45" s="103"/>
      <c r="I45" s="102">
        <f>+I41</f>
        <v>11968</v>
      </c>
      <c r="J45" s="40">
        <f>+J41</f>
        <v>-3165</v>
      </c>
      <c r="K45" s="104"/>
    </row>
    <row r="46" spans="6:11" s="101" customFormat="1" ht="12.75">
      <c r="F46" s="102"/>
      <c r="G46" s="40"/>
      <c r="H46" s="103"/>
      <c r="I46" s="103"/>
      <c r="J46" s="10"/>
      <c r="K46" s="104"/>
    </row>
    <row r="47" spans="1:11" s="101" customFormat="1" ht="12.75">
      <c r="A47" s="101" t="s">
        <v>62</v>
      </c>
      <c r="F47" s="105">
        <v>0</v>
      </c>
      <c r="G47" s="25">
        <v>0</v>
      </c>
      <c r="H47" s="103"/>
      <c r="I47" s="106">
        <v>0</v>
      </c>
      <c r="J47" s="24">
        <v>0</v>
      </c>
      <c r="K47" s="104"/>
    </row>
    <row r="48" spans="6:11" s="101" customFormat="1" ht="12.75">
      <c r="F48" s="102"/>
      <c r="G48" s="40"/>
      <c r="H48" s="103"/>
      <c r="I48" s="103"/>
      <c r="J48" s="10"/>
      <c r="K48" s="104"/>
    </row>
    <row r="49" spans="6:11" s="101" customFormat="1" ht="12.75">
      <c r="F49" s="102">
        <f>+F47+F45</f>
        <v>4480</v>
      </c>
      <c r="G49" s="40">
        <f>+G47+G45</f>
        <v>2101</v>
      </c>
      <c r="H49" s="103"/>
      <c r="I49" s="102">
        <f>+I47+I45</f>
        <v>11968</v>
      </c>
      <c r="J49" s="40">
        <f>+J47+J45</f>
        <v>-3165</v>
      </c>
      <c r="K49" s="104"/>
    </row>
    <row r="50" spans="6:11" s="101" customFormat="1" ht="13.5" thickBot="1">
      <c r="F50" s="107"/>
      <c r="G50" s="35"/>
      <c r="H50" s="103"/>
      <c r="I50" s="107"/>
      <c r="J50" s="35"/>
      <c r="K50" s="104"/>
    </row>
    <row r="51" spans="7:11" ht="12.75">
      <c r="G51" s="40"/>
      <c r="H51" s="10"/>
      <c r="I51" s="10"/>
      <c r="J51" s="10"/>
      <c r="K51" s="12"/>
    </row>
    <row r="52" spans="1:11" ht="12.75">
      <c r="A52" s="8" t="s">
        <v>157</v>
      </c>
      <c r="G52" s="40"/>
      <c r="H52" s="10"/>
      <c r="I52" s="10"/>
      <c r="J52" s="10"/>
      <c r="K52" s="10"/>
    </row>
    <row r="53" spans="7:11" ht="12.75">
      <c r="G53" s="40"/>
      <c r="H53" s="10"/>
      <c r="I53" s="10"/>
      <c r="J53" s="10"/>
      <c r="K53" s="10"/>
    </row>
    <row r="54" spans="1:11" ht="12.75">
      <c r="A54" s="8" t="s">
        <v>63</v>
      </c>
      <c r="B54" s="8" t="s">
        <v>64</v>
      </c>
      <c r="F54" s="66">
        <v>1.79</v>
      </c>
      <c r="G54" s="66">
        <v>0.84</v>
      </c>
      <c r="H54" s="28"/>
      <c r="I54" s="28">
        <v>4.77</v>
      </c>
      <c r="J54" s="28">
        <v>-1.26</v>
      </c>
      <c r="K54" s="10"/>
    </row>
    <row r="55" spans="7:11" ht="12.75">
      <c r="G55" s="40"/>
      <c r="H55" s="10"/>
      <c r="I55" s="10"/>
      <c r="J55" s="10"/>
      <c r="K55" s="10"/>
    </row>
    <row r="56" spans="1:11" ht="12.75">
      <c r="A56" s="8" t="s">
        <v>65</v>
      </c>
      <c r="B56" s="8" t="s">
        <v>66</v>
      </c>
      <c r="F56" s="29" t="s">
        <v>67</v>
      </c>
      <c r="G56" s="29" t="s">
        <v>67</v>
      </c>
      <c r="H56" s="29"/>
      <c r="I56" s="29" t="s">
        <v>67</v>
      </c>
      <c r="J56" s="29" t="s">
        <v>67</v>
      </c>
      <c r="K56" s="10"/>
    </row>
    <row r="57" spans="6:11" ht="12.75">
      <c r="F57" s="29"/>
      <c r="G57" s="29"/>
      <c r="H57" s="29"/>
      <c r="I57" s="29"/>
      <c r="J57" s="29"/>
      <c r="K57" s="10"/>
    </row>
    <row r="58" spans="6:11" ht="12.75">
      <c r="F58" s="29"/>
      <c r="G58" s="29"/>
      <c r="H58" s="29"/>
      <c r="I58" s="29"/>
      <c r="J58" s="29"/>
      <c r="K58" s="10"/>
    </row>
    <row r="59" spans="1:11" ht="12.75">
      <c r="A59" s="8" t="s">
        <v>13</v>
      </c>
      <c r="G59" s="10"/>
      <c r="H59" s="10"/>
      <c r="I59" s="10"/>
      <c r="J59" s="12"/>
      <c r="K59" s="10"/>
    </row>
    <row r="60" spans="7:11" ht="12.75">
      <c r="G60" s="10"/>
      <c r="H60" s="10"/>
      <c r="I60" s="10"/>
      <c r="J60" s="12"/>
      <c r="K60" s="10"/>
    </row>
    <row r="61" spans="7:11" ht="12.75">
      <c r="G61" s="10"/>
      <c r="H61" s="10"/>
      <c r="I61" s="10"/>
      <c r="J61" s="12"/>
      <c r="K61" s="10"/>
    </row>
    <row r="62" spans="1:11" ht="12.75">
      <c r="A62" s="48" t="s">
        <v>68</v>
      </c>
      <c r="B62" s="48"/>
      <c r="C62" s="48"/>
      <c r="D62" s="48"/>
      <c r="E62" s="48"/>
      <c r="F62" s="69"/>
      <c r="G62" s="10"/>
      <c r="H62" s="10"/>
      <c r="I62" s="10"/>
      <c r="J62" s="10"/>
      <c r="K62" s="10"/>
    </row>
    <row r="63" spans="1:11" ht="12.75">
      <c r="A63" s="48" t="s">
        <v>178</v>
      </c>
      <c r="B63" s="48"/>
      <c r="C63" s="48"/>
      <c r="D63" s="48"/>
      <c r="E63" s="48"/>
      <c r="F63" s="69"/>
      <c r="G63" s="30"/>
      <c r="H63" s="30"/>
      <c r="I63" s="30"/>
      <c r="J63" s="31"/>
      <c r="K63" s="30"/>
    </row>
  </sheetData>
  <mergeCells count="2">
    <mergeCell ref="F12:G12"/>
    <mergeCell ref="I12:J12"/>
  </mergeCells>
  <printOptions/>
  <pageMargins left="0.7" right="0" top="0.72" bottom="0.53" header="0.5" footer="0.5"/>
  <pageSetup horizontalDpi="600" verticalDpi="600" orientation="portrait" scale="85" r:id="rId1"/>
  <headerFooter alignWithMargins="0">
    <oddFooter>&amp;CPage 1
</oddFooter>
  </headerFooter>
</worksheet>
</file>

<file path=xl/worksheets/sheet2.xml><?xml version="1.0" encoding="utf-8"?>
<worksheet xmlns="http://schemas.openxmlformats.org/spreadsheetml/2006/main" xmlns:r="http://schemas.openxmlformats.org/officeDocument/2006/relationships">
  <dimension ref="A1:I78"/>
  <sheetViews>
    <sheetView showGridLines="0" workbookViewId="0" topLeftCell="A63">
      <selection activeCell="A77" sqref="A77:IV85"/>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5" width="17.7109375" style="8" customWidth="1"/>
    <col min="6" max="6" width="17.57421875" style="8" customWidth="1"/>
    <col min="7" max="16384" width="9.140625" style="2" customWidth="1"/>
  </cols>
  <sheetData>
    <row r="1" spans="1:8" ht="22.5" customHeight="1">
      <c r="A1" s="1" t="s">
        <v>137</v>
      </c>
      <c r="E1" s="8"/>
      <c r="H1" s="6"/>
    </row>
    <row r="2" spans="1:8" ht="12.75" customHeight="1">
      <c r="A2" s="8" t="s">
        <v>99</v>
      </c>
      <c r="E2" s="8"/>
      <c r="H2" s="6"/>
    </row>
    <row r="3" s="8" customFormat="1" ht="12.75">
      <c r="A3" s="8" t="s">
        <v>299</v>
      </c>
    </row>
    <row r="4" s="8" customFormat="1" ht="12.75"/>
    <row r="5" spans="1:5" s="8" customFormat="1" ht="12.75">
      <c r="A5" s="48"/>
      <c r="E5" s="138"/>
    </row>
    <row r="6" s="8" customFormat="1" ht="12.75">
      <c r="E6" s="70"/>
    </row>
    <row r="7" ht="12.75">
      <c r="A7" s="8" t="s">
        <v>1</v>
      </c>
    </row>
    <row r="8" spans="1:5" ht="12.75">
      <c r="A8" s="8"/>
      <c r="E8" s="4"/>
    </row>
    <row r="9" spans="1:6" ht="12.75">
      <c r="A9" s="8"/>
      <c r="F9" s="70"/>
    </row>
    <row r="10" spans="5:6" ht="12.75">
      <c r="E10" s="4" t="s">
        <v>69</v>
      </c>
      <c r="F10" s="4" t="s">
        <v>70</v>
      </c>
    </row>
    <row r="11" spans="5:6" ht="12.75">
      <c r="E11" s="4" t="s">
        <v>71</v>
      </c>
      <c r="F11" s="4" t="s">
        <v>71</v>
      </c>
    </row>
    <row r="12" spans="5:6" ht="12.75">
      <c r="E12" s="4" t="s">
        <v>72</v>
      </c>
      <c r="F12" s="4" t="s">
        <v>73</v>
      </c>
    </row>
    <row r="13" spans="5:6" ht="12.75">
      <c r="E13" s="4" t="s">
        <v>48</v>
      </c>
      <c r="F13" s="4" t="s">
        <v>74</v>
      </c>
    </row>
    <row r="14" spans="5:6" ht="12.75">
      <c r="E14" s="4" t="s">
        <v>52</v>
      </c>
      <c r="F14" s="4" t="s">
        <v>75</v>
      </c>
    </row>
    <row r="15" spans="5:6" ht="12.75">
      <c r="E15" s="60" t="s">
        <v>298</v>
      </c>
      <c r="F15" s="60" t="s">
        <v>140</v>
      </c>
    </row>
    <row r="16" spans="5:6" ht="12.75">
      <c r="E16" s="4" t="s">
        <v>131</v>
      </c>
      <c r="F16" s="4" t="s">
        <v>131</v>
      </c>
    </row>
    <row r="17" ht="12.75">
      <c r="F17" s="4" t="s">
        <v>163</v>
      </c>
    </row>
    <row r="18" ht="12.75">
      <c r="F18" s="4"/>
    </row>
    <row r="19" spans="1:8" ht="12.75">
      <c r="A19" s="2" t="s">
        <v>76</v>
      </c>
      <c r="D19" s="55"/>
      <c r="E19" s="40">
        <v>101375</v>
      </c>
      <c r="F19" s="40">
        <v>116172</v>
      </c>
      <c r="H19" s="54"/>
    </row>
    <row r="20" spans="5:8" ht="12.75">
      <c r="E20" s="40"/>
      <c r="F20" s="40"/>
      <c r="H20" s="55"/>
    </row>
    <row r="21" spans="1:8" ht="12.75">
      <c r="A21" s="2" t="s">
        <v>149</v>
      </c>
      <c r="E21" s="40">
        <f>25296-13881</f>
        <v>11415</v>
      </c>
      <c r="F21" s="40">
        <f>25394+454</f>
        <v>25848</v>
      </c>
      <c r="H21" s="55"/>
    </row>
    <row r="22" spans="5:8" ht="12.75">
      <c r="E22" s="40"/>
      <c r="F22" s="40"/>
      <c r="H22" s="55"/>
    </row>
    <row r="23" spans="1:8" ht="12.75">
      <c r="A23" s="2" t="s">
        <v>322</v>
      </c>
      <c r="E23" s="40">
        <v>9254</v>
      </c>
      <c r="F23" s="40">
        <v>0</v>
      </c>
      <c r="H23" s="55"/>
    </row>
    <row r="24" spans="5:8" ht="12.75">
      <c r="E24" s="40"/>
      <c r="F24" s="40"/>
      <c r="H24" s="55"/>
    </row>
    <row r="25" spans="1:8" ht="12.75">
      <c r="A25" s="2" t="s">
        <v>3</v>
      </c>
      <c r="E25" s="40">
        <v>22622</v>
      </c>
      <c r="F25" s="40">
        <v>23044</v>
      </c>
      <c r="H25" s="54"/>
    </row>
    <row r="26" spans="5:8" ht="12.75">
      <c r="E26" s="40"/>
      <c r="F26" s="40"/>
      <c r="H26" s="55"/>
    </row>
    <row r="27" spans="1:8" ht="12.75">
      <c r="A27" s="2" t="s">
        <v>77</v>
      </c>
      <c r="E27" s="40">
        <v>13186</v>
      </c>
      <c r="F27" s="40">
        <v>12942</v>
      </c>
      <c r="H27" s="55"/>
    </row>
    <row r="28" spans="5:8" ht="12.75">
      <c r="E28" s="40"/>
      <c r="F28" s="40"/>
      <c r="H28" s="55"/>
    </row>
    <row r="29" spans="1:8" ht="12.75">
      <c r="A29" s="2" t="s">
        <v>138</v>
      </c>
      <c r="E29" s="40">
        <v>48611</v>
      </c>
      <c r="F29" s="40">
        <v>41056</v>
      </c>
      <c r="H29" s="55"/>
    </row>
    <row r="30" spans="5:8" ht="12.75" hidden="1">
      <c r="E30" s="40"/>
      <c r="F30" s="40"/>
      <c r="H30" s="55"/>
    </row>
    <row r="31" spans="1:8" ht="12.75" hidden="1">
      <c r="A31" s="2" t="s">
        <v>15</v>
      </c>
      <c r="E31" s="40">
        <v>0</v>
      </c>
      <c r="F31" s="40">
        <v>0</v>
      </c>
      <c r="H31" s="55"/>
    </row>
    <row r="32" spans="5:8" ht="12.75" hidden="1">
      <c r="E32" s="40"/>
      <c r="F32" s="40"/>
      <c r="H32" s="55"/>
    </row>
    <row r="33" spans="1:8" ht="12.75" hidden="1">
      <c r="A33" s="2" t="s">
        <v>39</v>
      </c>
      <c r="E33" s="40">
        <v>0</v>
      </c>
      <c r="F33" s="40">
        <v>0</v>
      </c>
      <c r="H33" s="55"/>
    </row>
    <row r="34" spans="5:6" ht="12.75">
      <c r="E34" s="40"/>
      <c r="F34" s="40"/>
    </row>
    <row r="35" spans="1:6" ht="12.75">
      <c r="A35" s="2" t="s">
        <v>78</v>
      </c>
      <c r="E35" s="40"/>
      <c r="F35" s="40"/>
    </row>
    <row r="36" spans="5:9" ht="13.5" thickBot="1">
      <c r="E36" s="40"/>
      <c r="F36" s="40"/>
      <c r="I36" s="7"/>
    </row>
    <row r="37" spans="2:9" ht="12.75">
      <c r="B37" s="49" t="s">
        <v>79</v>
      </c>
      <c r="D37" s="49"/>
      <c r="E37" s="61">
        <v>62684</v>
      </c>
      <c r="F37" s="50">
        <v>61216</v>
      </c>
      <c r="I37" s="12"/>
    </row>
    <row r="38" spans="2:9" ht="12.75">
      <c r="B38" s="49" t="s">
        <v>111</v>
      </c>
      <c r="D38" s="49"/>
      <c r="E38" s="62">
        <v>800</v>
      </c>
      <c r="F38" s="51">
        <v>6894</v>
      </c>
      <c r="I38" s="12"/>
    </row>
    <row r="39" spans="2:9" ht="12.75">
      <c r="B39" s="49" t="s">
        <v>80</v>
      </c>
      <c r="D39" s="49"/>
      <c r="E39" s="62">
        <f>68949+3792+46-119</f>
        <v>72668</v>
      </c>
      <c r="F39" s="51">
        <f>68120+4590+335-454</f>
        <v>72591</v>
      </c>
      <c r="I39" s="12"/>
    </row>
    <row r="40" spans="2:9" ht="12.75">
      <c r="B40" s="49" t="s">
        <v>2</v>
      </c>
      <c r="D40" s="49"/>
      <c r="E40" s="62">
        <v>2590</v>
      </c>
      <c r="F40" s="51">
        <v>4306</v>
      </c>
      <c r="I40" s="12"/>
    </row>
    <row r="41" spans="2:9" ht="12.75">
      <c r="B41" s="49" t="s">
        <v>37</v>
      </c>
      <c r="D41" s="49"/>
      <c r="E41" s="62">
        <v>37309</v>
      </c>
      <c r="F41" s="51">
        <v>19401</v>
      </c>
      <c r="I41" s="12"/>
    </row>
    <row r="42" spans="2:9" ht="12.75">
      <c r="B42" s="49" t="s">
        <v>81</v>
      </c>
      <c r="D42" s="56"/>
      <c r="E42" s="197">
        <v>11561</v>
      </c>
      <c r="F42" s="198">
        <v>22337</v>
      </c>
      <c r="I42" s="12"/>
    </row>
    <row r="43" spans="2:9" ht="12.75">
      <c r="B43" s="49"/>
      <c r="D43" s="56"/>
      <c r="E43" s="62">
        <f>SUM(E37:E42)</f>
        <v>187612</v>
      </c>
      <c r="F43" s="51">
        <f>SUM(F37:F42)</f>
        <v>186745</v>
      </c>
      <c r="I43" s="12"/>
    </row>
    <row r="44" spans="2:9" ht="13.5" thickBot="1">
      <c r="B44" s="49" t="s">
        <v>296</v>
      </c>
      <c r="D44" s="56"/>
      <c r="E44" s="197">
        <f>13881+119</f>
        <v>14000</v>
      </c>
      <c r="F44" s="198">
        <v>0</v>
      </c>
      <c r="I44" s="12"/>
    </row>
    <row r="45" spans="2:9" ht="12.75">
      <c r="B45" s="49"/>
      <c r="D45" s="49"/>
      <c r="E45" s="71"/>
      <c r="F45" s="71"/>
      <c r="I45" s="7"/>
    </row>
    <row r="46" spans="2:9" ht="12.75">
      <c r="B46" s="49"/>
      <c r="D46" s="49"/>
      <c r="E46" s="12">
        <f>+E44+E43</f>
        <v>201612</v>
      </c>
      <c r="F46" s="12">
        <f>+F44+F43</f>
        <v>186745</v>
      </c>
      <c r="I46" s="7"/>
    </row>
    <row r="47" spans="5:9" ht="12.75">
      <c r="E47" s="40"/>
      <c r="F47" s="40"/>
      <c r="I47" s="7"/>
    </row>
    <row r="48" spans="1:9" ht="12.75">
      <c r="A48" s="2" t="s">
        <v>82</v>
      </c>
      <c r="E48" s="40"/>
      <c r="F48" s="40"/>
      <c r="I48" s="7"/>
    </row>
    <row r="49" spans="5:9" ht="13.5" thickBot="1">
      <c r="E49" s="40"/>
      <c r="F49" s="40"/>
      <c r="I49" s="7"/>
    </row>
    <row r="50" spans="2:9" ht="12.75">
      <c r="B50" s="49" t="s">
        <v>84</v>
      </c>
      <c r="C50" s="48"/>
      <c r="D50" s="49"/>
      <c r="E50" s="61">
        <f>67225+11990</f>
        <v>79215</v>
      </c>
      <c r="F50" s="50">
        <f>67174+14167</f>
        <v>81341</v>
      </c>
      <c r="I50" s="12"/>
    </row>
    <row r="51" spans="2:9" ht="12.75">
      <c r="B51" s="49" t="s">
        <v>85</v>
      </c>
      <c r="D51" s="49"/>
      <c r="E51" s="62">
        <v>627</v>
      </c>
      <c r="F51" s="51">
        <v>196</v>
      </c>
      <c r="I51" s="12"/>
    </row>
    <row r="52" spans="2:9" ht="13.5" thickBot="1">
      <c r="B52" s="49" t="s">
        <v>83</v>
      </c>
      <c r="D52" s="49"/>
      <c r="E52" s="63">
        <f>24773+740</f>
        <v>25513</v>
      </c>
      <c r="F52" s="52">
        <f>27699+1174</f>
        <v>28873</v>
      </c>
      <c r="I52" s="12"/>
    </row>
    <row r="53" spans="2:6" ht="12.75">
      <c r="B53" s="49"/>
      <c r="D53" s="49"/>
      <c r="E53" s="12"/>
      <c r="F53" s="12"/>
    </row>
    <row r="54" spans="2:6" ht="12.75">
      <c r="B54" s="49"/>
      <c r="D54" s="49"/>
      <c r="E54" s="12">
        <f>SUM(E50:E53)</f>
        <v>105355</v>
      </c>
      <c r="F54" s="12">
        <f>SUM(F50:F53)</f>
        <v>110410</v>
      </c>
    </row>
    <row r="55" spans="5:6" ht="12.75">
      <c r="E55" s="40"/>
      <c r="F55" s="40"/>
    </row>
    <row r="56" spans="1:6" ht="13.5" thickBot="1">
      <c r="A56" s="2" t="s">
        <v>86</v>
      </c>
      <c r="E56" s="35">
        <f>+E46-E54</f>
        <v>96257</v>
      </c>
      <c r="F56" s="35">
        <f>+F46-F54</f>
        <v>76335</v>
      </c>
    </row>
    <row r="57" spans="5:6" ht="12.75">
      <c r="E57" s="12"/>
      <c r="F57" s="12"/>
    </row>
    <row r="58" spans="5:6" ht="13.5" thickBot="1">
      <c r="E58" s="27">
        <f>SUM(E19:E30)+E56+E31+E33</f>
        <v>302720</v>
      </c>
      <c r="F58" s="27">
        <f>SUM(F19:F30)+F56+F31+F33</f>
        <v>295397</v>
      </c>
    </row>
    <row r="59" spans="5:6" ht="13.5" thickTop="1">
      <c r="E59" s="40"/>
      <c r="F59" s="40"/>
    </row>
    <row r="60" spans="1:6" ht="12.75">
      <c r="A60" s="2" t="s">
        <v>87</v>
      </c>
      <c r="E60" s="40">
        <v>250702</v>
      </c>
      <c r="F60" s="40">
        <v>250702</v>
      </c>
    </row>
    <row r="61" spans="1:6" ht="13.5" thickBot="1">
      <c r="A61" s="2" t="s">
        <v>88</v>
      </c>
      <c r="E61" s="35">
        <f>7300-33+41193</f>
        <v>48460</v>
      </c>
      <c r="F61" s="35">
        <f>8889+2053+31398-1</f>
        <v>42339</v>
      </c>
    </row>
    <row r="62" spans="5:6" ht="12.75">
      <c r="E62" s="12"/>
      <c r="F62" s="12"/>
    </row>
    <row r="63" spans="1:6" ht="12.75">
      <c r="A63" s="2" t="s">
        <v>250</v>
      </c>
      <c r="E63" s="12">
        <f>+E60+E61</f>
        <v>299162</v>
      </c>
      <c r="F63" s="12">
        <f>+F60+F61</f>
        <v>293041</v>
      </c>
    </row>
    <row r="64" spans="5:6" ht="12.75">
      <c r="E64" s="12"/>
      <c r="F64" s="12"/>
    </row>
    <row r="65" spans="1:6" ht="13.5" thickBot="1">
      <c r="A65" s="2" t="s">
        <v>45</v>
      </c>
      <c r="E65" s="35">
        <v>3558</v>
      </c>
      <c r="F65" s="35">
        <v>2356</v>
      </c>
    </row>
    <row r="66" spans="5:6" ht="12.75">
      <c r="E66" s="40"/>
      <c r="F66" s="40"/>
    </row>
    <row r="67" spans="5:6" ht="13.5" thickBot="1">
      <c r="E67" s="27">
        <f>E63+E65</f>
        <v>302720</v>
      </c>
      <c r="F67" s="27">
        <f>F63+F65</f>
        <v>295397</v>
      </c>
    </row>
    <row r="68" spans="5:6" ht="13.5" thickTop="1">
      <c r="E68" s="8" t="s">
        <v>40</v>
      </c>
      <c r="F68" s="40"/>
    </row>
    <row r="69" spans="1:6" ht="13.5" thickBot="1">
      <c r="A69" s="2" t="s">
        <v>251</v>
      </c>
      <c r="E69" s="35">
        <v>119</v>
      </c>
      <c r="F69" s="35">
        <v>117</v>
      </c>
    </row>
    <row r="70" spans="5:6" ht="12.75">
      <c r="E70" s="12"/>
      <c r="F70" s="12"/>
    </row>
    <row r="71" spans="5:6" ht="12.75">
      <c r="E71" s="104"/>
      <c r="F71" s="104"/>
    </row>
    <row r="72" spans="5:6" ht="12.75">
      <c r="E72" s="12"/>
      <c r="F72" s="12"/>
    </row>
    <row r="73" spans="5:6" ht="12.75">
      <c r="E73" s="12"/>
      <c r="F73" s="12"/>
    </row>
    <row r="74" spans="1:4" ht="12.75">
      <c r="A74" s="48" t="s">
        <v>89</v>
      </c>
      <c r="B74" s="48"/>
      <c r="C74" s="48"/>
      <c r="D74" s="48"/>
    </row>
    <row r="75" spans="1:4" ht="12.75">
      <c r="A75" s="48" t="s">
        <v>178</v>
      </c>
      <c r="B75" s="48"/>
      <c r="C75" s="48"/>
      <c r="D75" s="48"/>
    </row>
    <row r="77" spans="4:6" s="7" customFormat="1" ht="12.75">
      <c r="D77" s="146"/>
      <c r="E77" s="31"/>
      <c r="F77" s="31"/>
    </row>
    <row r="78" ht="12.75">
      <c r="D78" s="109"/>
    </row>
  </sheetData>
  <printOptions/>
  <pageMargins left="0.92" right="0.57" top="0.33" bottom="0.17" header="0.25" footer="0.2"/>
  <pageSetup horizontalDpi="600" verticalDpi="600" orientation="portrait" scale="80" r:id="rId3"/>
  <headerFooter alignWithMargins="0">
    <oddFooter>&amp;CPage 2</oddFooter>
  </headerFooter>
  <rowBreaks count="1" manualBreakCount="1">
    <brk id="75" max="255" man="1"/>
  </rowBreaks>
  <legacyDrawing r:id="rId2"/>
</worksheet>
</file>

<file path=xl/worksheets/sheet3.xml><?xml version="1.0" encoding="utf-8"?>
<worksheet xmlns="http://schemas.openxmlformats.org/spreadsheetml/2006/main" xmlns:r="http://schemas.openxmlformats.org/officeDocument/2006/relationships">
  <dimension ref="A1:L95"/>
  <sheetViews>
    <sheetView showGridLines="0" workbookViewId="0" topLeftCell="A20">
      <selection activeCell="D24" sqref="D24"/>
    </sheetView>
  </sheetViews>
  <sheetFormatPr defaultColWidth="9.140625" defaultRowHeight="12.75"/>
  <cols>
    <col min="1" max="1" width="11.421875" style="6" customWidth="1"/>
    <col min="2" max="3" width="3.7109375" style="6" customWidth="1"/>
    <col min="4" max="4" width="33.00390625" style="6" customWidth="1"/>
    <col min="5" max="5" width="14.7109375" style="8" customWidth="1"/>
    <col min="6" max="6" width="12.8515625" style="6" customWidth="1"/>
    <col min="7" max="8" width="15.00390625" style="6" customWidth="1"/>
    <col min="9" max="9" width="12.7109375" style="6" customWidth="1"/>
    <col min="10" max="10" width="9.8515625" style="6" bestFit="1" customWidth="1"/>
    <col min="11" max="16384" width="9.140625" style="6" customWidth="1"/>
  </cols>
  <sheetData>
    <row r="1" ht="22.5" customHeight="1">
      <c r="A1" s="1" t="s">
        <v>137</v>
      </c>
    </row>
    <row r="2" ht="13.5" customHeight="1">
      <c r="A2" s="14" t="s">
        <v>99</v>
      </c>
    </row>
    <row r="3" ht="14.25">
      <c r="A3" s="14" t="s">
        <v>299</v>
      </c>
    </row>
    <row r="4" spans="1:7" ht="14.25">
      <c r="A4" s="14" t="s">
        <v>100</v>
      </c>
      <c r="G4" s="67"/>
    </row>
    <row r="5" ht="12.75">
      <c r="F5" s="139"/>
    </row>
    <row r="6" spans="1:6" ht="12.75">
      <c r="A6" s="13"/>
      <c r="F6" s="4"/>
    </row>
    <row r="7" ht="12.75">
      <c r="G7" s="4"/>
    </row>
    <row r="8" spans="1:8" ht="15">
      <c r="A8" s="15" t="s">
        <v>41</v>
      </c>
      <c r="E8" s="4"/>
      <c r="F8" s="3"/>
      <c r="G8" s="3"/>
      <c r="H8" s="3"/>
    </row>
    <row r="9" spans="5:8" ht="12.75">
      <c r="E9" s="4"/>
      <c r="F9" s="3"/>
      <c r="G9" s="3"/>
      <c r="H9" s="3"/>
    </row>
    <row r="10" spans="5:8" ht="12.75">
      <c r="E10" s="4"/>
      <c r="F10" s="3"/>
      <c r="G10" s="3"/>
      <c r="H10" s="3"/>
    </row>
    <row r="11" spans="5:8" ht="12.75">
      <c r="E11" s="4"/>
      <c r="F11" s="3"/>
      <c r="G11" s="3"/>
      <c r="H11" s="3"/>
    </row>
    <row r="12" spans="5:8" ht="14.25">
      <c r="E12" s="17" t="s">
        <v>18</v>
      </c>
      <c r="F12" s="3"/>
      <c r="G12" s="3"/>
      <c r="H12" s="3"/>
    </row>
    <row r="13" spans="5:8" ht="14.25">
      <c r="E13" s="17" t="s">
        <v>19</v>
      </c>
      <c r="F13" s="3"/>
      <c r="G13" s="3"/>
      <c r="H13" s="3"/>
    </row>
    <row r="14" spans="5:8" ht="14.25">
      <c r="E14" s="19" t="s">
        <v>20</v>
      </c>
      <c r="F14" s="3"/>
      <c r="G14" s="3"/>
      <c r="H14" s="3"/>
    </row>
    <row r="15" spans="5:8" ht="14.25">
      <c r="E15" s="17" t="s">
        <v>21</v>
      </c>
      <c r="F15" s="3"/>
      <c r="G15" s="3"/>
      <c r="H15" s="3"/>
    </row>
    <row r="16" spans="5:9" ht="14.25">
      <c r="E16" s="58" t="s">
        <v>22</v>
      </c>
      <c r="F16" s="264" t="s">
        <v>23</v>
      </c>
      <c r="G16" s="264"/>
      <c r="H16" s="59" t="s">
        <v>24</v>
      </c>
      <c r="I16" s="59" t="s">
        <v>95</v>
      </c>
    </row>
    <row r="17" spans="5:9" ht="14.25">
      <c r="E17" s="4"/>
      <c r="F17" s="18"/>
      <c r="G17" s="18" t="s">
        <v>25</v>
      </c>
      <c r="H17" s="18"/>
      <c r="I17" s="18"/>
    </row>
    <row r="18" spans="5:9" ht="14.25">
      <c r="E18" s="17" t="s">
        <v>26</v>
      </c>
      <c r="F18" s="18" t="s">
        <v>27</v>
      </c>
      <c r="G18" s="18" t="s">
        <v>28</v>
      </c>
      <c r="H18" s="57" t="s">
        <v>96</v>
      </c>
      <c r="I18" s="18"/>
    </row>
    <row r="19" spans="5:9" ht="14.25">
      <c r="E19" s="58" t="s">
        <v>29</v>
      </c>
      <c r="F19" s="59" t="s">
        <v>30</v>
      </c>
      <c r="G19" s="59" t="s">
        <v>31</v>
      </c>
      <c r="H19" s="59" t="s">
        <v>32</v>
      </c>
      <c r="I19" s="18"/>
    </row>
    <row r="20" spans="5:9" ht="14.25">
      <c r="E20" s="17" t="s">
        <v>97</v>
      </c>
      <c r="F20" s="17" t="s">
        <v>97</v>
      </c>
      <c r="G20" s="17" t="s">
        <v>97</v>
      </c>
      <c r="H20" s="17" t="s">
        <v>97</v>
      </c>
      <c r="I20" s="17" t="s">
        <v>97</v>
      </c>
    </row>
    <row r="21" spans="5:8" ht="12.75">
      <c r="E21" s="10"/>
      <c r="F21" s="11"/>
      <c r="G21" s="11"/>
      <c r="H21" s="11"/>
    </row>
    <row r="22" spans="1:8" ht="14.25">
      <c r="A22" s="14" t="s">
        <v>150</v>
      </c>
      <c r="E22" s="10"/>
      <c r="F22" s="11"/>
      <c r="G22" s="11"/>
      <c r="H22" s="11"/>
    </row>
    <row r="23" spans="1:10" ht="14.25">
      <c r="A23" s="14" t="s">
        <v>156</v>
      </c>
      <c r="E23" s="22">
        <v>250702</v>
      </c>
      <c r="F23" s="22">
        <v>8889</v>
      </c>
      <c r="G23" s="22">
        <v>2054</v>
      </c>
      <c r="H23" s="22">
        <v>31396</v>
      </c>
      <c r="I23" s="22">
        <f>SUM(E23:H23)</f>
        <v>293041</v>
      </c>
      <c r="J23" s="32"/>
    </row>
    <row r="24" s="14" customFormat="1" ht="14.25">
      <c r="I24" s="45"/>
    </row>
    <row r="25" spans="1:10" s="14" customFormat="1" ht="14.25">
      <c r="A25" s="14" t="s">
        <v>294</v>
      </c>
      <c r="E25" s="108">
        <v>0</v>
      </c>
      <c r="F25" s="45">
        <v>-1589</v>
      </c>
      <c r="G25" s="108">
        <v>0</v>
      </c>
      <c r="H25" s="45">
        <v>1589</v>
      </c>
      <c r="I25" s="22">
        <f>SUM(E26:H26)</f>
        <v>0</v>
      </c>
      <c r="J25" s="73"/>
    </row>
    <row r="26" spans="5:9" s="14" customFormat="1" ht="15" thickBot="1">
      <c r="E26" s="43"/>
      <c r="F26" s="43"/>
      <c r="G26" s="43"/>
      <c r="H26" s="43"/>
      <c r="I26" s="72"/>
    </row>
    <row r="27" s="14" customFormat="1" ht="14.25">
      <c r="I27" s="45"/>
    </row>
    <row r="28" spans="1:9" s="14" customFormat="1" ht="14.25">
      <c r="A28" s="14" t="s">
        <v>155</v>
      </c>
      <c r="E28" s="41">
        <f>SUM(E23:E27)</f>
        <v>250702</v>
      </c>
      <c r="F28" s="41">
        <f>SUM(F23:F27)</f>
        <v>7300</v>
      </c>
      <c r="G28" s="41">
        <f>SUM(G23:G27)</f>
        <v>2054</v>
      </c>
      <c r="H28" s="41">
        <f>SUM(H23:H27)</f>
        <v>32985</v>
      </c>
      <c r="I28" s="41">
        <f>SUM(I23:I27)</f>
        <v>293041</v>
      </c>
    </row>
    <row r="29" s="14" customFormat="1" ht="14.25">
      <c r="I29" s="45"/>
    </row>
    <row r="30" spans="1:9" s="16" customFormat="1" ht="14.25">
      <c r="A30" s="16" t="s">
        <v>16</v>
      </c>
      <c r="E30" s="36">
        <v>0</v>
      </c>
      <c r="F30" s="36">
        <v>0</v>
      </c>
      <c r="G30" s="20">
        <v>-2086</v>
      </c>
      <c r="H30" s="36">
        <v>0</v>
      </c>
      <c r="I30" s="36">
        <f>SUM(E30:H30)</f>
        <v>-2086</v>
      </c>
    </row>
    <row r="31" s="16" customFormat="1" ht="14.25">
      <c r="I31" s="36"/>
    </row>
    <row r="32" spans="1:9" ht="14.25" hidden="1">
      <c r="A32" s="14" t="s">
        <v>17</v>
      </c>
      <c r="B32" s="14"/>
      <c r="C32" s="14"/>
      <c r="D32" s="14"/>
      <c r="E32" s="45">
        <v>0</v>
      </c>
      <c r="F32" s="36">
        <v>0</v>
      </c>
      <c r="G32" s="45">
        <v>0</v>
      </c>
      <c r="H32" s="36">
        <v>0</v>
      </c>
      <c r="I32" s="41">
        <f>SUM(E32:H32)</f>
        <v>0</v>
      </c>
    </row>
    <row r="33" spans="1:9" ht="14.25" hidden="1">
      <c r="A33" s="14"/>
      <c r="B33" s="14"/>
      <c r="C33" s="14"/>
      <c r="D33" s="14"/>
      <c r="E33" s="20"/>
      <c r="F33" s="21"/>
      <c r="G33" s="21"/>
      <c r="H33" s="21"/>
      <c r="I33" s="41"/>
    </row>
    <row r="34" spans="1:9" ht="14.25" hidden="1">
      <c r="A34" s="14" t="s">
        <v>142</v>
      </c>
      <c r="B34" s="14"/>
      <c r="C34" s="14"/>
      <c r="D34" s="14"/>
      <c r="E34" s="20"/>
      <c r="G34" s="21"/>
      <c r="H34" s="21"/>
      <c r="I34" s="41"/>
    </row>
    <row r="35" spans="1:9" ht="14.25" hidden="1">
      <c r="A35" s="14" t="s">
        <v>143</v>
      </c>
      <c r="B35" s="14"/>
      <c r="C35" s="14"/>
      <c r="D35" s="14"/>
      <c r="E35" s="20">
        <v>0</v>
      </c>
      <c r="F35" s="21">
        <v>0</v>
      </c>
      <c r="G35" s="21">
        <v>0</v>
      </c>
      <c r="H35" s="21">
        <v>0</v>
      </c>
      <c r="I35" s="41">
        <f>SUM(E35:H35)</f>
        <v>0</v>
      </c>
    </row>
    <row r="36" spans="1:9" ht="14.25" hidden="1">
      <c r="A36" s="14"/>
      <c r="B36" s="14"/>
      <c r="C36" s="14"/>
      <c r="D36" s="14"/>
      <c r="E36" s="20"/>
      <c r="F36" s="21"/>
      <c r="G36" s="21"/>
      <c r="H36" s="21"/>
      <c r="I36" s="41"/>
    </row>
    <row r="37" spans="1:9" ht="14.25" hidden="1">
      <c r="A37" s="14" t="s">
        <v>144</v>
      </c>
      <c r="B37" s="14"/>
      <c r="C37" s="14"/>
      <c r="D37" s="14"/>
      <c r="E37" s="20"/>
      <c r="F37" s="21"/>
      <c r="G37" s="21"/>
      <c r="H37" s="21"/>
      <c r="I37" s="41"/>
    </row>
    <row r="38" spans="1:9" ht="14.25" hidden="1">
      <c r="A38" s="14" t="s">
        <v>145</v>
      </c>
      <c r="B38" s="14"/>
      <c r="C38" s="14"/>
      <c r="D38" s="14"/>
      <c r="E38" s="20">
        <v>0</v>
      </c>
      <c r="F38" s="21">
        <v>0</v>
      </c>
      <c r="G38" s="21">
        <v>0</v>
      </c>
      <c r="H38" s="21">
        <v>0</v>
      </c>
      <c r="I38" s="41">
        <f>SUM(E38:H38)</f>
        <v>0</v>
      </c>
    </row>
    <row r="39" spans="1:9" ht="14.25" hidden="1">
      <c r="A39" s="14"/>
      <c r="B39" s="14"/>
      <c r="C39" s="14"/>
      <c r="D39" s="14"/>
      <c r="E39" s="20"/>
      <c r="F39" s="21"/>
      <c r="G39" s="21"/>
      <c r="H39" s="21"/>
      <c r="I39" s="14"/>
    </row>
    <row r="40" spans="1:9" s="16" customFormat="1" ht="14.25">
      <c r="A40" s="16" t="s">
        <v>304</v>
      </c>
      <c r="E40" s="20">
        <v>0</v>
      </c>
      <c r="F40" s="20">
        <v>0</v>
      </c>
      <c r="G40" s="20">
        <v>0</v>
      </c>
      <c r="H40" s="20">
        <v>11968</v>
      </c>
      <c r="I40" s="36">
        <f>SUM(E40:H40)</f>
        <v>11968</v>
      </c>
    </row>
    <row r="41" spans="6:9" s="16" customFormat="1" ht="14.25" hidden="1">
      <c r="F41" s="36"/>
      <c r="I41" s="36"/>
    </row>
    <row r="42" spans="1:9" s="16" customFormat="1" ht="14.25" hidden="1">
      <c r="A42" s="16" t="s">
        <v>98</v>
      </c>
      <c r="E42" s="37">
        <v>0</v>
      </c>
      <c r="F42" s="37">
        <v>0</v>
      </c>
      <c r="G42" s="37">
        <v>0</v>
      </c>
      <c r="H42" s="36">
        <v>0</v>
      </c>
      <c r="I42" s="36">
        <f>SUM(E42:H42)</f>
        <v>0</v>
      </c>
    </row>
    <row r="43" spans="5:9" s="16" customFormat="1" ht="14.25">
      <c r="E43" s="37"/>
      <c r="F43" s="37"/>
      <c r="G43" s="37"/>
      <c r="H43" s="36"/>
      <c r="I43" s="36"/>
    </row>
    <row r="44" spans="1:9" s="16" customFormat="1" ht="14.25">
      <c r="A44" s="16" t="s">
        <v>302</v>
      </c>
      <c r="E44" s="37">
        <v>0</v>
      </c>
      <c r="F44" s="37">
        <v>0</v>
      </c>
      <c r="G44" s="37">
        <v>0</v>
      </c>
      <c r="H44" s="36">
        <v>-3761</v>
      </c>
      <c r="I44" s="36">
        <f>SUM(E44:H44)</f>
        <v>-3761</v>
      </c>
    </row>
    <row r="45" spans="5:9" s="16" customFormat="1" ht="15" thickBot="1">
      <c r="E45" s="64"/>
      <c r="F45" s="64"/>
      <c r="G45" s="64"/>
      <c r="H45" s="64"/>
      <c r="I45" s="38"/>
    </row>
    <row r="46" spans="1:9" s="8" customFormat="1" ht="14.25">
      <c r="A46" s="16"/>
      <c r="B46" s="16"/>
      <c r="C46" s="16"/>
      <c r="D46" s="16"/>
      <c r="E46" s="20"/>
      <c r="F46" s="20"/>
      <c r="G46" s="20"/>
      <c r="H46" s="20"/>
      <c r="I46" s="16"/>
    </row>
    <row r="47" spans="1:10" s="8" customFormat="1" ht="14.25">
      <c r="A47" s="16" t="s">
        <v>303</v>
      </c>
      <c r="B47" s="16"/>
      <c r="C47" s="16"/>
      <c r="D47" s="16"/>
      <c r="E47" s="20">
        <f>SUM(E27:E46)</f>
        <v>250702</v>
      </c>
      <c r="F47" s="20">
        <f>SUM(F27:F46)</f>
        <v>7300</v>
      </c>
      <c r="G47" s="20">
        <f>SUM(G27:G46)</f>
        <v>-32</v>
      </c>
      <c r="H47" s="20">
        <f>SUM(H27:H46)</f>
        <v>41192</v>
      </c>
      <c r="I47" s="20">
        <f>SUM(I27:I46)</f>
        <v>299162</v>
      </c>
      <c r="J47" s="20"/>
    </row>
    <row r="48" spans="1:9" s="8" customFormat="1" ht="15" thickBot="1">
      <c r="A48" s="16"/>
      <c r="B48" s="16"/>
      <c r="C48" s="16"/>
      <c r="D48" s="16"/>
      <c r="E48" s="39"/>
      <c r="F48" s="39"/>
      <c r="G48" s="39"/>
      <c r="H48" s="39"/>
      <c r="I48" s="64"/>
    </row>
    <row r="49" spans="1:9" ht="14.25">
      <c r="A49" s="14"/>
      <c r="B49" s="14"/>
      <c r="C49" s="14"/>
      <c r="D49" s="14"/>
      <c r="E49" s="20"/>
      <c r="F49" s="21"/>
      <c r="G49" s="21"/>
      <c r="H49" s="21"/>
      <c r="I49" s="23"/>
    </row>
    <row r="50" spans="1:9" ht="14.25">
      <c r="A50" s="14"/>
      <c r="B50" s="14"/>
      <c r="C50" s="14"/>
      <c r="D50" s="14"/>
      <c r="E50" s="20"/>
      <c r="F50" s="21"/>
      <c r="G50" s="21"/>
      <c r="H50" s="21"/>
      <c r="I50" s="23"/>
    </row>
    <row r="51" spans="1:9" ht="14.25">
      <c r="A51" s="14"/>
      <c r="B51" s="14"/>
      <c r="C51" s="14"/>
      <c r="D51" s="14"/>
      <c r="E51" s="20"/>
      <c r="F51" s="21"/>
      <c r="G51" s="21"/>
      <c r="H51" s="21"/>
      <c r="I51" s="23"/>
    </row>
    <row r="52" spans="1:10" ht="14.25">
      <c r="A52" s="14" t="s">
        <v>38</v>
      </c>
      <c r="E52" s="22">
        <v>250702</v>
      </c>
      <c r="F52" s="22">
        <v>6962</v>
      </c>
      <c r="G52" s="22">
        <v>1496</v>
      </c>
      <c r="H52" s="22">
        <v>41344</v>
      </c>
      <c r="I52" s="22">
        <f>SUM(E52:H52)</f>
        <v>300504</v>
      </c>
      <c r="J52" s="32"/>
    </row>
    <row r="53" s="14" customFormat="1" ht="14.25">
      <c r="I53" s="45"/>
    </row>
    <row r="54" spans="1:9" s="14" customFormat="1" ht="14.25">
      <c r="A54" s="14" t="s">
        <v>16</v>
      </c>
      <c r="E54" s="36">
        <f>-45+45</f>
        <v>0</v>
      </c>
      <c r="F54" s="36">
        <v>38</v>
      </c>
      <c r="G54" s="20">
        <v>379</v>
      </c>
      <c r="H54" s="36">
        <f>-45+45</f>
        <v>0</v>
      </c>
      <c r="I54" s="45">
        <f aca="true" t="shared" si="0" ref="I54:I64">SUM(E54:H54)</f>
        <v>417</v>
      </c>
    </row>
    <row r="55" s="14" customFormat="1" ht="14.25">
      <c r="I55" s="45"/>
    </row>
    <row r="56" spans="1:9" s="14" customFormat="1" ht="14.25" hidden="1">
      <c r="A56" s="14" t="s">
        <v>17</v>
      </c>
      <c r="E56" s="45">
        <f>-45+45</f>
        <v>0</v>
      </c>
      <c r="F56" s="36"/>
      <c r="G56" s="45">
        <f>-45+45</f>
        <v>0</v>
      </c>
      <c r="I56" s="45">
        <f t="shared" si="0"/>
        <v>0</v>
      </c>
    </row>
    <row r="57" spans="6:9" s="14" customFormat="1" ht="14.25" hidden="1">
      <c r="F57" s="36"/>
      <c r="I57" s="45"/>
    </row>
    <row r="58" spans="1:9" s="14" customFormat="1" ht="31.5" customHeight="1" hidden="1">
      <c r="A58" s="265" t="s">
        <v>146</v>
      </c>
      <c r="B58" s="265"/>
      <c r="C58" s="265"/>
      <c r="D58" s="265"/>
      <c r="E58" s="45">
        <f>-45+45</f>
        <v>0</v>
      </c>
      <c r="F58" s="36"/>
      <c r="G58" s="45">
        <f>-45+45</f>
        <v>0</v>
      </c>
      <c r="H58" s="45">
        <f>-45+45</f>
        <v>0</v>
      </c>
      <c r="I58" s="45">
        <f t="shared" si="0"/>
        <v>0</v>
      </c>
    </row>
    <row r="59" spans="6:9" s="14" customFormat="1" ht="14.25" hidden="1">
      <c r="F59" s="36"/>
      <c r="I59" s="45"/>
    </row>
    <row r="60" spans="1:12" ht="14.25" hidden="1">
      <c r="A60" s="14" t="s">
        <v>141</v>
      </c>
      <c r="B60" s="14"/>
      <c r="C60" s="14"/>
      <c r="D60" s="14"/>
      <c r="E60" s="20">
        <v>0</v>
      </c>
      <c r="F60" s="20">
        <v>0</v>
      </c>
      <c r="G60" s="20">
        <v>0</v>
      </c>
      <c r="H60" s="20">
        <v>0</v>
      </c>
      <c r="I60" s="45">
        <f t="shared" si="0"/>
        <v>0</v>
      </c>
      <c r="J60" s="20"/>
      <c r="K60" s="20"/>
      <c r="L60" s="65"/>
    </row>
    <row r="61" spans="6:9" s="14" customFormat="1" ht="14.25" hidden="1">
      <c r="F61" s="45"/>
      <c r="I61" s="45"/>
    </row>
    <row r="62" spans="1:9" s="14" customFormat="1" ht="14.25">
      <c r="A62" s="14" t="s">
        <v>300</v>
      </c>
      <c r="E62" s="20">
        <v>0</v>
      </c>
      <c r="F62" s="20">
        <v>0</v>
      </c>
      <c r="G62" s="20">
        <v>0</v>
      </c>
      <c r="H62" s="20">
        <v>-3165</v>
      </c>
      <c r="I62" s="45">
        <f t="shared" si="0"/>
        <v>-3165</v>
      </c>
    </row>
    <row r="63" spans="6:9" s="14" customFormat="1" ht="14.25" hidden="1">
      <c r="F63" s="45"/>
      <c r="I63" s="45"/>
    </row>
    <row r="64" spans="1:9" s="14" customFormat="1" ht="14.25" hidden="1">
      <c r="A64" s="14" t="s">
        <v>98</v>
      </c>
      <c r="E64" s="22">
        <v>0</v>
      </c>
      <c r="F64" s="22">
        <v>0</v>
      </c>
      <c r="G64" s="22">
        <v>0</v>
      </c>
      <c r="H64" s="45">
        <v>0</v>
      </c>
      <c r="I64" s="45">
        <f t="shared" si="0"/>
        <v>0</v>
      </c>
    </row>
    <row r="65" spans="5:9" s="14" customFormat="1" ht="15" thickBot="1">
      <c r="E65" s="43"/>
      <c r="F65" s="43"/>
      <c r="G65" s="43"/>
      <c r="H65" s="43"/>
      <c r="I65" s="72"/>
    </row>
    <row r="66" spans="1:9" ht="14.25">
      <c r="A66" s="14"/>
      <c r="B66" s="14"/>
      <c r="C66" s="14"/>
      <c r="D66" s="14"/>
      <c r="E66" s="20"/>
      <c r="F66" s="21"/>
      <c r="G66" s="21"/>
      <c r="H66" s="21"/>
      <c r="I66" s="14"/>
    </row>
    <row r="67" spans="1:10" ht="14.25">
      <c r="A67" s="14" t="s">
        <v>301</v>
      </c>
      <c r="B67" s="14"/>
      <c r="C67" s="14"/>
      <c r="D67" s="14"/>
      <c r="E67" s="20">
        <f>SUM(E52:E66)</f>
        <v>250702</v>
      </c>
      <c r="F67" s="20">
        <f>SUM(F52:F66)</f>
        <v>7000</v>
      </c>
      <c r="G67" s="20">
        <f>SUM(G52:G66)</f>
        <v>1875</v>
      </c>
      <c r="H67" s="20">
        <f>SUM(H52:H66)</f>
        <v>38179</v>
      </c>
      <c r="I67" s="20">
        <f>SUM(I52:I66)</f>
        <v>297756</v>
      </c>
      <c r="J67" s="20"/>
    </row>
    <row r="68" spans="1:9" ht="15" thickBot="1">
      <c r="A68" s="14"/>
      <c r="B68" s="14"/>
      <c r="C68" s="14"/>
      <c r="D68" s="14"/>
      <c r="E68" s="39"/>
      <c r="F68" s="42"/>
      <c r="G68" s="42"/>
      <c r="H68" s="42"/>
      <c r="I68" s="43"/>
    </row>
    <row r="69" spans="1:9" ht="14.25">
      <c r="A69" s="14"/>
      <c r="B69" s="14"/>
      <c r="C69" s="14"/>
      <c r="D69" s="14"/>
      <c r="E69" s="20"/>
      <c r="F69" s="21"/>
      <c r="G69" s="21"/>
      <c r="H69" s="21"/>
      <c r="I69" s="23"/>
    </row>
    <row r="70" spans="1:9" ht="14.25">
      <c r="A70" s="14"/>
      <c r="B70" s="14"/>
      <c r="C70" s="14"/>
      <c r="D70" s="14"/>
      <c r="E70" s="20"/>
      <c r="F70" s="21"/>
      <c r="G70" s="21"/>
      <c r="H70" s="21"/>
      <c r="I70" s="23"/>
    </row>
    <row r="71" spans="1:9" ht="14.25">
      <c r="A71" s="14"/>
      <c r="B71" s="14"/>
      <c r="C71" s="14"/>
      <c r="D71" s="14"/>
      <c r="E71" s="20"/>
      <c r="F71" s="21"/>
      <c r="G71" s="21"/>
      <c r="H71" s="21"/>
      <c r="I71" s="23"/>
    </row>
    <row r="72" spans="1:9" ht="14.25">
      <c r="A72" s="14"/>
      <c r="B72" s="14"/>
      <c r="C72" s="14"/>
      <c r="D72" s="14"/>
      <c r="E72" s="20"/>
      <c r="F72" s="21"/>
      <c r="G72" s="21"/>
      <c r="H72" s="21"/>
      <c r="I72" s="23"/>
    </row>
    <row r="73" spans="1:9" ht="15">
      <c r="A73" s="15" t="s">
        <v>33</v>
      </c>
      <c r="B73" s="14"/>
      <c r="C73" s="14"/>
      <c r="D73" s="14"/>
      <c r="E73" s="20"/>
      <c r="F73" s="21"/>
      <c r="G73" s="21"/>
      <c r="H73" s="21"/>
      <c r="I73" s="14"/>
    </row>
    <row r="74" spans="1:8" ht="15">
      <c r="A74" s="15" t="s">
        <v>179</v>
      </c>
      <c r="E74" s="10"/>
      <c r="F74" s="11"/>
      <c r="G74" s="11"/>
      <c r="H74" s="11"/>
    </row>
    <row r="75" spans="5:8" ht="12.75">
      <c r="E75" s="10"/>
      <c r="F75" s="11"/>
      <c r="G75" s="11"/>
      <c r="H75" s="11"/>
    </row>
    <row r="76" spans="5:8" ht="12.75">
      <c r="E76" s="10"/>
      <c r="F76" s="11"/>
      <c r="G76" s="11"/>
      <c r="H76" s="11"/>
    </row>
    <row r="77" spans="4:8" ht="12.75">
      <c r="D77" s="8"/>
      <c r="E77" s="33"/>
      <c r="F77" s="34"/>
      <c r="G77" s="34"/>
      <c r="H77" s="34"/>
    </row>
    <row r="78" spans="4:8" ht="12.75">
      <c r="D78" s="8"/>
      <c r="E78" s="33"/>
      <c r="F78" s="34"/>
      <c r="G78" s="34"/>
      <c r="H78" s="34"/>
    </row>
    <row r="79" spans="4:8" ht="12.75">
      <c r="D79" s="8"/>
      <c r="E79" s="33"/>
      <c r="F79" s="34"/>
      <c r="G79" s="34"/>
      <c r="H79" s="34"/>
    </row>
    <row r="80" spans="4:8" ht="12.75">
      <c r="D80" s="8"/>
      <c r="E80" s="33"/>
      <c r="F80" s="34"/>
      <c r="G80" s="34"/>
      <c r="H80" s="34"/>
    </row>
    <row r="81" spans="4:8" ht="12.75">
      <c r="D81" s="8"/>
      <c r="E81" s="33"/>
      <c r="F81" s="34"/>
      <c r="G81" s="34"/>
      <c r="H81" s="34"/>
    </row>
    <row r="82" spans="4:8" ht="12.75">
      <c r="D82" s="8"/>
      <c r="E82" s="31"/>
      <c r="F82" s="32"/>
      <c r="G82" s="32"/>
      <c r="H82" s="32"/>
    </row>
    <row r="83" spans="2:8" ht="12.75">
      <c r="B83" s="44"/>
      <c r="C83" s="32"/>
      <c r="D83" s="31"/>
      <c r="E83" s="31"/>
      <c r="F83" s="32"/>
      <c r="G83" s="32"/>
      <c r="H83" s="32"/>
    </row>
    <row r="84" spans="2:8" ht="12.75">
      <c r="B84" s="32"/>
      <c r="C84" s="32"/>
      <c r="D84" s="31"/>
      <c r="E84" s="31"/>
      <c r="F84" s="32"/>
      <c r="G84" s="32"/>
      <c r="H84" s="32"/>
    </row>
    <row r="85" spans="2:8" ht="12.75">
      <c r="B85" s="32"/>
      <c r="C85" s="32"/>
      <c r="D85" s="32"/>
      <c r="E85" s="12"/>
      <c r="F85" s="32"/>
      <c r="G85" s="32"/>
      <c r="H85" s="32"/>
    </row>
    <row r="86" spans="2:8" ht="12.75">
      <c r="B86" s="32"/>
      <c r="C86" s="32"/>
      <c r="D86" s="32"/>
      <c r="E86" s="12"/>
      <c r="F86" s="32"/>
      <c r="G86" s="32"/>
      <c r="H86" s="32"/>
    </row>
    <row r="87" spans="2:8" ht="12.75">
      <c r="B87" s="32"/>
      <c r="C87" s="32"/>
      <c r="D87" s="32"/>
      <c r="E87" s="12"/>
      <c r="F87" s="32"/>
      <c r="G87" s="32"/>
      <c r="H87" s="32"/>
    </row>
    <row r="88" spans="2:8" ht="12.75">
      <c r="B88" s="32"/>
      <c r="C88" s="32"/>
      <c r="D88" s="32"/>
      <c r="E88" s="12"/>
      <c r="F88" s="32"/>
      <c r="G88" s="32"/>
      <c r="H88" s="32"/>
    </row>
    <row r="89" spans="2:8" ht="12.75">
      <c r="B89" s="32"/>
      <c r="C89" s="32"/>
      <c r="D89" s="32"/>
      <c r="E89" s="12"/>
      <c r="F89" s="32"/>
      <c r="G89" s="32"/>
      <c r="H89" s="32"/>
    </row>
    <row r="90" spans="2:8" ht="12.75">
      <c r="B90" s="32"/>
      <c r="C90" s="32"/>
      <c r="D90" s="32"/>
      <c r="E90" s="31"/>
      <c r="F90" s="32"/>
      <c r="G90" s="32"/>
      <c r="H90" s="32"/>
    </row>
    <row r="91" spans="5:8" ht="12.75">
      <c r="E91" s="31"/>
      <c r="F91" s="32"/>
      <c r="G91" s="32"/>
      <c r="H91" s="32"/>
    </row>
    <row r="92" spans="5:8" ht="12.75">
      <c r="E92" s="31"/>
      <c r="F92" s="32"/>
      <c r="G92" s="32"/>
      <c r="H92" s="32"/>
    </row>
    <row r="93" spans="5:8" ht="12.75">
      <c r="E93" s="31"/>
      <c r="F93" s="32"/>
      <c r="G93" s="32"/>
      <c r="H93" s="32"/>
    </row>
    <row r="94" spans="5:8" ht="12.75">
      <c r="E94" s="31"/>
      <c r="F94" s="32"/>
      <c r="G94" s="32"/>
      <c r="H94" s="32"/>
    </row>
    <row r="95" spans="5:8" ht="12.75">
      <c r="E95" s="31"/>
      <c r="F95" s="32"/>
      <c r="G95" s="32"/>
      <c r="H95" s="32"/>
    </row>
  </sheetData>
  <mergeCells count="2">
    <mergeCell ref="F16:G16"/>
    <mergeCell ref="A58:D58"/>
  </mergeCells>
  <printOptions/>
  <pageMargins left="0.57" right="0.24" top="0.57" bottom="0.5" header="0.39" footer="0.33"/>
  <pageSetup horizontalDpi="600" verticalDpi="600" orientation="portrait" scale="80" r:id="rId3"/>
  <headerFooter alignWithMargins="0">
    <oddFooter>&amp;CPage 3</oddFooter>
  </headerFooter>
  <legacyDrawing r:id="rId2"/>
</worksheet>
</file>

<file path=xl/worksheets/sheet4.xml><?xml version="1.0" encoding="utf-8"?>
<worksheet xmlns="http://schemas.openxmlformats.org/spreadsheetml/2006/main" xmlns:r="http://schemas.openxmlformats.org/officeDocument/2006/relationships">
  <dimension ref="B1:R104"/>
  <sheetViews>
    <sheetView workbookViewId="0" topLeftCell="A1">
      <selection activeCell="E16" sqref="E16"/>
    </sheetView>
  </sheetViews>
  <sheetFormatPr defaultColWidth="9.140625" defaultRowHeight="12.75"/>
  <cols>
    <col min="1" max="1" width="9.28125" style="110" customWidth="1"/>
    <col min="2" max="4" width="3.7109375" style="110" customWidth="1"/>
    <col min="5" max="5" width="34.140625" style="110" customWidth="1"/>
    <col min="6" max="6" width="17.140625" style="110" customWidth="1"/>
    <col min="7" max="8" width="17.421875" style="110" hidden="1" customWidth="1"/>
    <col min="9" max="9" width="15.7109375" style="111" customWidth="1"/>
    <col min="10" max="10" width="5.57421875" style="110" customWidth="1"/>
    <col min="11" max="11" width="15.7109375" style="110" customWidth="1"/>
    <col min="12" max="12" width="3.7109375" style="110" customWidth="1"/>
    <col min="13" max="13" width="7.57421875" style="110" customWidth="1"/>
    <col min="14" max="14" width="34.140625" style="110" customWidth="1"/>
    <col min="15" max="15" width="14.7109375" style="110" hidden="1" customWidth="1"/>
    <col min="16" max="17" width="17.421875" style="110" hidden="1" customWidth="1"/>
    <col min="18" max="18" width="14.7109375" style="113" customWidth="1"/>
    <col min="19" max="16384" width="9.140625" style="110" customWidth="1"/>
  </cols>
  <sheetData>
    <row r="1" spans="2:11" ht="21" customHeight="1">
      <c r="B1" s="100" t="s">
        <v>137</v>
      </c>
      <c r="K1" s="112"/>
    </row>
    <row r="2" spans="2:11" ht="13.5" customHeight="1">
      <c r="B2" s="110" t="s">
        <v>99</v>
      </c>
      <c r="D2" s="101"/>
      <c r="E2" s="101"/>
      <c r="K2" s="112"/>
    </row>
    <row r="3" spans="2:11" ht="14.25">
      <c r="B3" s="110" t="s">
        <v>299</v>
      </c>
      <c r="D3" s="101"/>
      <c r="E3" s="101"/>
      <c r="K3" s="101"/>
    </row>
    <row r="4" spans="2:11" ht="15">
      <c r="B4" s="110" t="s">
        <v>100</v>
      </c>
      <c r="D4" s="101"/>
      <c r="E4" s="101"/>
      <c r="I4" s="145"/>
      <c r="K4" s="101"/>
    </row>
    <row r="5" ht="14.25">
      <c r="K5" s="101"/>
    </row>
    <row r="7" spans="2:18" ht="14.25">
      <c r="B7" s="110" t="s">
        <v>14</v>
      </c>
      <c r="F7" s="114"/>
      <c r="G7" s="114"/>
      <c r="H7" s="114"/>
      <c r="I7" s="115"/>
      <c r="J7" s="114"/>
      <c r="O7" s="114"/>
      <c r="P7" s="114"/>
      <c r="Q7" s="114"/>
      <c r="R7" s="116"/>
    </row>
    <row r="8" spans="6:18" ht="14.25">
      <c r="F8" s="114"/>
      <c r="G8" s="114"/>
      <c r="H8" s="114"/>
      <c r="I8" s="117"/>
      <c r="J8" s="114"/>
      <c r="K8" s="117"/>
      <c r="O8" s="114"/>
      <c r="P8" s="114"/>
      <c r="Q8" s="114"/>
      <c r="R8" s="116"/>
    </row>
    <row r="9" spans="6:18" ht="14.25">
      <c r="F9" s="114"/>
      <c r="G9" s="114"/>
      <c r="H9" s="114"/>
      <c r="I9" s="115" t="s">
        <v>57</v>
      </c>
      <c r="J9" s="114"/>
      <c r="K9" s="115" t="s">
        <v>49</v>
      </c>
      <c r="O9" s="114"/>
      <c r="P9" s="114"/>
      <c r="Q9" s="114"/>
      <c r="R9" s="116"/>
    </row>
    <row r="10" spans="6:18" ht="14.25">
      <c r="F10" s="114"/>
      <c r="G10" s="114"/>
      <c r="H10" s="114"/>
      <c r="I10" s="115" t="s">
        <v>50</v>
      </c>
      <c r="J10" s="114"/>
      <c r="K10" s="115" t="s">
        <v>51</v>
      </c>
      <c r="O10" s="114"/>
      <c r="P10" s="114"/>
      <c r="Q10" s="114"/>
      <c r="R10" s="116"/>
    </row>
    <row r="11" spans="6:18" ht="14.25">
      <c r="F11" s="118"/>
      <c r="G11" s="118"/>
      <c r="H11" s="118"/>
      <c r="I11" s="115" t="s">
        <v>53</v>
      </c>
      <c r="J11" s="118"/>
      <c r="K11" s="115" t="s">
        <v>54</v>
      </c>
      <c r="O11" s="118"/>
      <c r="P11" s="118"/>
      <c r="Q11" s="118"/>
      <c r="R11" s="116"/>
    </row>
    <row r="12" spans="6:18" ht="14.25">
      <c r="F12" s="114"/>
      <c r="G12" s="114"/>
      <c r="H12" s="114"/>
      <c r="I12" s="119" t="s">
        <v>298</v>
      </c>
      <c r="J12" s="114"/>
      <c r="K12" s="119" t="s">
        <v>297</v>
      </c>
      <c r="O12" s="114"/>
      <c r="P12" s="114"/>
      <c r="Q12" s="114"/>
      <c r="R12" s="120"/>
    </row>
    <row r="13" spans="6:18" ht="14.25">
      <c r="F13" s="114"/>
      <c r="G13" s="114"/>
      <c r="H13" s="114"/>
      <c r="I13" s="115" t="s">
        <v>131</v>
      </c>
      <c r="J13" s="114"/>
      <c r="K13" s="115" t="s">
        <v>131</v>
      </c>
      <c r="O13" s="114"/>
      <c r="P13" s="114"/>
      <c r="Q13" s="114"/>
      <c r="R13" s="116"/>
    </row>
    <row r="14" spans="2:17" ht="15">
      <c r="B14" s="110" t="s">
        <v>90</v>
      </c>
      <c r="F14" s="116"/>
      <c r="G14" s="116"/>
      <c r="H14" s="116"/>
      <c r="I14" s="113"/>
      <c r="J14" s="116"/>
      <c r="K14" s="112"/>
      <c r="O14" s="116"/>
      <c r="P14" s="116"/>
      <c r="Q14" s="116"/>
    </row>
    <row r="15" spans="6:17" ht="14.25">
      <c r="F15" s="116"/>
      <c r="G15" s="116"/>
      <c r="H15" s="116"/>
      <c r="I15" s="113"/>
      <c r="J15" s="116"/>
      <c r="O15" s="116"/>
      <c r="P15" s="116"/>
      <c r="Q15" s="116"/>
    </row>
    <row r="16" spans="2:17" ht="14.25">
      <c r="B16" s="110" t="s">
        <v>164</v>
      </c>
      <c r="F16" s="116"/>
      <c r="G16" s="116"/>
      <c r="H16" s="116"/>
      <c r="I16" s="113">
        <v>11968</v>
      </c>
      <c r="J16" s="116"/>
      <c r="K16" s="113">
        <v>-3165</v>
      </c>
      <c r="O16" s="116"/>
      <c r="P16" s="116"/>
      <c r="Q16" s="116"/>
    </row>
    <row r="17" spans="2:17" ht="14.25">
      <c r="B17" s="110" t="s">
        <v>42</v>
      </c>
      <c r="F17" s="116"/>
      <c r="G17" s="116"/>
      <c r="H17" s="116"/>
      <c r="I17" s="113"/>
      <c r="J17" s="116"/>
      <c r="K17" s="113"/>
      <c r="O17" s="116"/>
      <c r="P17" s="116"/>
      <c r="Q17" s="116"/>
    </row>
    <row r="18" spans="3:17" ht="14.25">
      <c r="C18" s="110" t="s">
        <v>165</v>
      </c>
      <c r="F18" s="116"/>
      <c r="G18" s="116"/>
      <c r="H18" s="116"/>
      <c r="I18" s="113">
        <v>4884</v>
      </c>
      <c r="J18" s="116"/>
      <c r="K18" s="113">
        <v>5931</v>
      </c>
      <c r="O18" s="116"/>
      <c r="P18" s="116"/>
      <c r="Q18" s="116"/>
    </row>
    <row r="19" spans="3:17" ht="14.25">
      <c r="C19" s="110" t="s">
        <v>166</v>
      </c>
      <c r="F19" s="116"/>
      <c r="G19" s="116"/>
      <c r="H19" s="116"/>
      <c r="I19" s="113">
        <v>385</v>
      </c>
      <c r="J19" s="116"/>
      <c r="K19" s="113">
        <v>629</v>
      </c>
      <c r="O19" s="116"/>
      <c r="P19" s="116"/>
      <c r="Q19" s="116"/>
    </row>
    <row r="20" spans="3:17" ht="14.25">
      <c r="C20" s="110" t="s">
        <v>61</v>
      </c>
      <c r="F20" s="116"/>
      <c r="G20" s="116"/>
      <c r="H20" s="116"/>
      <c r="I20" s="121">
        <v>1675</v>
      </c>
      <c r="J20" s="116"/>
      <c r="K20" s="121">
        <v>-6</v>
      </c>
      <c r="O20" s="116"/>
      <c r="P20" s="116"/>
      <c r="Q20" s="116"/>
    </row>
    <row r="21" spans="2:17" ht="14.25">
      <c r="B21" s="110" t="s">
        <v>167</v>
      </c>
      <c r="F21" s="116"/>
      <c r="G21" s="116"/>
      <c r="H21" s="116"/>
      <c r="I21" s="113">
        <f>SUM(I16:I20)</f>
        <v>18912</v>
      </c>
      <c r="J21" s="116"/>
      <c r="K21" s="113">
        <f>SUM(K16:K20)</f>
        <v>3389</v>
      </c>
      <c r="O21" s="116"/>
      <c r="P21" s="116"/>
      <c r="Q21" s="116"/>
    </row>
    <row r="22" spans="6:17" ht="14.25">
      <c r="F22" s="116"/>
      <c r="G22" s="116"/>
      <c r="H22" s="116"/>
      <c r="I22" s="113"/>
      <c r="J22" s="116"/>
      <c r="K22" s="113"/>
      <c r="O22" s="116"/>
      <c r="P22" s="116"/>
      <c r="Q22" s="116"/>
    </row>
    <row r="23" spans="2:17" ht="14.25">
      <c r="B23" s="110" t="s">
        <v>181</v>
      </c>
      <c r="F23" s="116"/>
      <c r="G23" s="116"/>
      <c r="H23" s="116"/>
      <c r="I23" s="113"/>
      <c r="J23" s="116"/>
      <c r="K23" s="113"/>
      <c r="O23" s="116"/>
      <c r="P23" s="116"/>
      <c r="Q23" s="116"/>
    </row>
    <row r="24" spans="3:17" ht="14.25">
      <c r="C24" s="110" t="s">
        <v>182</v>
      </c>
      <c r="F24" s="116"/>
      <c r="G24" s="116"/>
      <c r="H24" s="116"/>
      <c r="I24" s="113">
        <v>-7315</v>
      </c>
      <c r="J24" s="116"/>
      <c r="K24" s="113">
        <v>-19648</v>
      </c>
      <c r="O24" s="116"/>
      <c r="P24" s="116"/>
      <c r="Q24" s="116"/>
    </row>
    <row r="25" spans="3:17" ht="14.25">
      <c r="C25" s="110" t="s">
        <v>183</v>
      </c>
      <c r="F25" s="116"/>
      <c r="G25" s="116"/>
      <c r="H25" s="116"/>
      <c r="I25" s="121">
        <v>-49</v>
      </c>
      <c r="J25" s="116"/>
      <c r="K25" s="121">
        <v>17556</v>
      </c>
      <c r="O25" s="116"/>
      <c r="P25" s="116"/>
      <c r="Q25" s="116"/>
    </row>
    <row r="26" spans="2:17" ht="14.25">
      <c r="B26" s="110" t="s">
        <v>180</v>
      </c>
      <c r="F26" s="116"/>
      <c r="G26" s="116"/>
      <c r="H26" s="116"/>
      <c r="I26" s="113">
        <f>SUM(I21:I25)</f>
        <v>11548</v>
      </c>
      <c r="J26" s="116"/>
      <c r="K26" s="113">
        <f>SUM(K21:K25)</f>
        <v>1297</v>
      </c>
      <c r="O26" s="116"/>
      <c r="P26" s="116"/>
      <c r="Q26" s="116"/>
    </row>
    <row r="27" spans="6:17" ht="14.25">
      <c r="F27" s="116"/>
      <c r="G27" s="116"/>
      <c r="H27" s="116"/>
      <c r="I27" s="113"/>
      <c r="J27" s="116"/>
      <c r="K27" s="113"/>
      <c r="O27" s="116"/>
      <c r="P27" s="116"/>
      <c r="Q27" s="116"/>
    </row>
    <row r="28" spans="3:17" ht="14.25">
      <c r="C28" s="110" t="s">
        <v>91</v>
      </c>
      <c r="F28" s="116"/>
      <c r="G28" s="116"/>
      <c r="H28" s="116"/>
      <c r="I28" s="113">
        <v>-1207</v>
      </c>
      <c r="J28" s="116"/>
      <c r="K28" s="113">
        <v>-1202</v>
      </c>
      <c r="O28" s="116"/>
      <c r="P28" s="116"/>
      <c r="Q28" s="116"/>
    </row>
    <row r="29" spans="3:17" ht="14.25">
      <c r="C29" s="110" t="s">
        <v>92</v>
      </c>
      <c r="F29" s="116"/>
      <c r="G29" s="116"/>
      <c r="H29" s="116"/>
      <c r="I29" s="113">
        <v>-348</v>
      </c>
      <c r="J29" s="116"/>
      <c r="K29" s="111">
        <v>-1355</v>
      </c>
      <c r="O29" s="116"/>
      <c r="P29" s="116"/>
      <c r="Q29" s="116"/>
    </row>
    <row r="30" spans="3:17" ht="14.25">
      <c r="C30" s="110" t="s">
        <v>168</v>
      </c>
      <c r="F30" s="116"/>
      <c r="G30" s="116"/>
      <c r="H30" s="116"/>
      <c r="I30" s="121">
        <v>1743</v>
      </c>
      <c r="J30" s="116"/>
      <c r="K30" s="121">
        <v>161</v>
      </c>
      <c r="O30" s="116"/>
      <c r="P30" s="116"/>
      <c r="Q30" s="116"/>
    </row>
    <row r="31" spans="2:17" ht="14.25">
      <c r="B31" s="110" t="s">
        <v>169</v>
      </c>
      <c r="F31" s="116"/>
      <c r="G31" s="116"/>
      <c r="H31" s="116"/>
      <c r="I31" s="122">
        <f>SUM(I26:I30)</f>
        <v>11736</v>
      </c>
      <c r="J31" s="116"/>
      <c r="K31" s="122">
        <f>SUM(K26:K30)</f>
        <v>-1099</v>
      </c>
      <c r="O31" s="116"/>
      <c r="P31" s="116"/>
      <c r="Q31" s="116"/>
    </row>
    <row r="32" spans="6:17" ht="14.25">
      <c r="F32" s="116"/>
      <c r="G32" s="116"/>
      <c r="H32" s="116"/>
      <c r="I32" s="113"/>
      <c r="J32" s="116"/>
      <c r="K32" s="113"/>
      <c r="O32" s="116"/>
      <c r="P32" s="116"/>
      <c r="Q32" s="116"/>
    </row>
    <row r="33" spans="2:17" ht="14.25">
      <c r="B33" s="110" t="s">
        <v>93</v>
      </c>
      <c r="F33" s="116"/>
      <c r="G33" s="116"/>
      <c r="H33" s="116"/>
      <c r="I33" s="113"/>
      <c r="J33" s="116"/>
      <c r="K33" s="113"/>
      <c r="O33" s="116"/>
      <c r="P33" s="116"/>
      <c r="Q33" s="116"/>
    </row>
    <row r="34" spans="3:17" ht="14.25">
      <c r="C34" s="110" t="s">
        <v>36</v>
      </c>
      <c r="F34" s="116"/>
      <c r="G34" s="116"/>
      <c r="H34" s="116"/>
      <c r="I34" s="113">
        <v>7362</v>
      </c>
      <c r="J34" s="116"/>
      <c r="K34" s="113">
        <v>7598</v>
      </c>
      <c r="O34" s="116"/>
      <c r="P34" s="116"/>
      <c r="Q34" s="116"/>
    </row>
    <row r="35" spans="3:17" ht="14.25">
      <c r="C35" s="16" t="s">
        <v>139</v>
      </c>
      <c r="F35" s="116"/>
      <c r="G35" s="116"/>
      <c r="H35" s="116"/>
      <c r="I35" s="121">
        <v>-5530</v>
      </c>
      <c r="J35" s="116"/>
      <c r="K35" s="121">
        <v>-7546</v>
      </c>
      <c r="O35" s="116"/>
      <c r="P35" s="116"/>
      <c r="Q35" s="116"/>
    </row>
    <row r="36" spans="2:18" ht="14.25">
      <c r="B36" s="110" t="s">
        <v>170</v>
      </c>
      <c r="F36" s="116"/>
      <c r="G36" s="116"/>
      <c r="H36" s="116"/>
      <c r="I36" s="122">
        <f>SUM(I34:I35)</f>
        <v>1832</v>
      </c>
      <c r="J36" s="116"/>
      <c r="K36" s="123">
        <f>SUM(K34:K35)</f>
        <v>52</v>
      </c>
      <c r="O36" s="116"/>
      <c r="P36" s="116"/>
      <c r="Q36" s="116"/>
      <c r="R36" s="116"/>
    </row>
    <row r="37" spans="6:18" s="124" customFormat="1" ht="14.25">
      <c r="F37" s="116"/>
      <c r="G37" s="116"/>
      <c r="H37" s="116"/>
      <c r="I37" s="116"/>
      <c r="J37" s="116"/>
      <c r="K37" s="116"/>
      <c r="O37" s="116"/>
      <c r="P37" s="116"/>
      <c r="Q37" s="116"/>
      <c r="R37" s="113"/>
    </row>
    <row r="38" spans="2:18" s="124" customFormat="1" ht="14.25">
      <c r="B38" s="124" t="s">
        <v>94</v>
      </c>
      <c r="F38" s="116"/>
      <c r="G38" s="116"/>
      <c r="H38" s="116"/>
      <c r="I38" s="113"/>
      <c r="J38" s="116"/>
      <c r="O38" s="116"/>
      <c r="P38" s="116"/>
      <c r="Q38" s="116"/>
      <c r="R38" s="113"/>
    </row>
    <row r="39" spans="3:18" s="124" customFormat="1" ht="14.25">
      <c r="C39" s="124" t="s">
        <v>35</v>
      </c>
      <c r="F39" s="116"/>
      <c r="G39" s="116"/>
      <c r="H39" s="116"/>
      <c r="I39" s="113">
        <v>-3761</v>
      </c>
      <c r="J39" s="116"/>
      <c r="K39" s="131">
        <v>0</v>
      </c>
      <c r="O39" s="116"/>
      <c r="P39" s="116"/>
      <c r="Q39" s="116"/>
      <c r="R39" s="113"/>
    </row>
    <row r="40" spans="3:18" s="124" customFormat="1" ht="14.25">
      <c r="C40" s="124" t="s">
        <v>34</v>
      </c>
      <c r="F40" s="116"/>
      <c r="G40" s="116"/>
      <c r="H40" s="116"/>
      <c r="I40" s="113">
        <v>-2654</v>
      </c>
      <c r="J40" s="116"/>
      <c r="K40" s="113">
        <v>-1620</v>
      </c>
      <c r="R40" s="113"/>
    </row>
    <row r="41" spans="2:17" ht="14.25">
      <c r="B41" s="110" t="s">
        <v>171</v>
      </c>
      <c r="F41" s="116"/>
      <c r="G41" s="116"/>
      <c r="H41" s="116"/>
      <c r="I41" s="122">
        <f>+I40+I39</f>
        <v>-6415</v>
      </c>
      <c r="J41" s="116"/>
      <c r="K41" s="122">
        <f>SUM(K40:K40)</f>
        <v>-1620</v>
      </c>
      <c r="O41" s="116"/>
      <c r="P41" s="116"/>
      <c r="Q41" s="116"/>
    </row>
    <row r="42" spans="6:17" ht="14.25">
      <c r="F42" s="116"/>
      <c r="G42" s="116"/>
      <c r="H42" s="116"/>
      <c r="I42" s="113"/>
      <c r="J42" s="116"/>
      <c r="K42" s="113"/>
      <c r="O42" s="116"/>
      <c r="P42" s="116"/>
      <c r="Q42" s="116"/>
    </row>
    <row r="43" spans="2:17" ht="14.25">
      <c r="B43" s="110" t="s">
        <v>172</v>
      </c>
      <c r="F43" s="116"/>
      <c r="G43" s="116"/>
      <c r="H43" s="116"/>
      <c r="I43" s="113">
        <f>+I31+I36+I41</f>
        <v>7153</v>
      </c>
      <c r="J43" s="116"/>
      <c r="K43" s="113">
        <f>+K31+K36+K41</f>
        <v>-2667</v>
      </c>
      <c r="O43" s="116"/>
      <c r="P43" s="116"/>
      <c r="Q43" s="116"/>
    </row>
    <row r="44" spans="6:17" ht="14.25">
      <c r="F44" s="116"/>
      <c r="G44" s="116"/>
      <c r="H44" s="116"/>
      <c r="I44" s="113"/>
      <c r="J44" s="116"/>
      <c r="K44" s="113"/>
      <c r="O44" s="116"/>
      <c r="P44" s="116"/>
      <c r="Q44" s="116"/>
    </row>
    <row r="45" spans="2:17" ht="14.25">
      <c r="B45" s="110" t="s">
        <v>173</v>
      </c>
      <c r="F45" s="116"/>
      <c r="G45" s="116"/>
      <c r="H45" s="116"/>
      <c r="I45" s="113">
        <v>40977</v>
      </c>
      <c r="J45" s="116"/>
      <c r="K45" s="113">
        <v>39495</v>
      </c>
      <c r="O45" s="116"/>
      <c r="P45" s="116"/>
      <c r="Q45" s="116"/>
    </row>
    <row r="46" spans="6:17" ht="14.25">
      <c r="F46" s="116"/>
      <c r="G46" s="116"/>
      <c r="H46" s="116"/>
      <c r="I46" s="113"/>
      <c r="J46" s="116"/>
      <c r="O46" s="116"/>
      <c r="P46" s="116"/>
      <c r="Q46" s="116"/>
    </row>
    <row r="47" spans="2:17" ht="15" thickBot="1">
      <c r="B47" s="110" t="s">
        <v>174</v>
      </c>
      <c r="F47" s="116"/>
      <c r="G47" s="116"/>
      <c r="H47" s="116"/>
      <c r="I47" s="125">
        <f>SUM(I43:I46)</f>
        <v>48130</v>
      </c>
      <c r="J47" s="116"/>
      <c r="K47" s="125">
        <f>SUM(K43:K46)</f>
        <v>36828</v>
      </c>
      <c r="L47" s="126"/>
      <c r="O47" s="116"/>
      <c r="P47" s="116"/>
      <c r="Q47" s="116"/>
    </row>
    <row r="48" spans="6:17" ht="15" thickTop="1">
      <c r="F48" s="116"/>
      <c r="G48" s="116"/>
      <c r="H48" s="116"/>
      <c r="I48" s="113"/>
      <c r="J48" s="116"/>
      <c r="K48" s="124"/>
      <c r="O48" s="116"/>
      <c r="P48" s="116"/>
      <c r="Q48" s="116"/>
    </row>
    <row r="49" spans="6:18" ht="15">
      <c r="F49" s="127"/>
      <c r="G49" s="127"/>
      <c r="H49" s="127"/>
      <c r="I49" s="128"/>
      <c r="J49" s="127"/>
      <c r="O49" s="127"/>
      <c r="P49" s="127"/>
      <c r="Q49" s="127"/>
      <c r="R49" s="116"/>
    </row>
    <row r="50" spans="6:18" ht="14.25">
      <c r="F50" s="129"/>
      <c r="G50" s="129"/>
      <c r="H50" s="129"/>
      <c r="I50" s="116"/>
      <c r="J50" s="129"/>
      <c r="O50" s="129"/>
      <c r="P50" s="129"/>
      <c r="Q50" s="129"/>
      <c r="R50" s="116"/>
    </row>
    <row r="51" spans="6:18" ht="14.25">
      <c r="F51" s="127"/>
      <c r="G51" s="127"/>
      <c r="H51" s="127"/>
      <c r="I51" s="116"/>
      <c r="J51" s="127"/>
      <c r="O51" s="127"/>
      <c r="P51" s="127"/>
      <c r="Q51" s="127"/>
      <c r="R51" s="116"/>
    </row>
    <row r="52" spans="6:17" ht="14.25">
      <c r="F52" s="124"/>
      <c r="G52" s="124"/>
      <c r="H52" s="124"/>
      <c r="I52" s="130"/>
      <c r="J52" s="124"/>
      <c r="O52" s="124"/>
      <c r="P52" s="124"/>
      <c r="Q52" s="124"/>
    </row>
    <row r="53" spans="2:17" ht="15">
      <c r="B53" s="112" t="s">
        <v>175</v>
      </c>
      <c r="F53" s="124"/>
      <c r="G53" s="124"/>
      <c r="H53" s="124"/>
      <c r="I53" s="113"/>
      <c r="J53" s="124"/>
      <c r="K53" s="112"/>
      <c r="O53" s="124"/>
      <c r="P53" s="124"/>
      <c r="Q53" s="124"/>
    </row>
    <row r="54" spans="2:17" ht="15">
      <c r="B54" s="112" t="s">
        <v>177</v>
      </c>
      <c r="F54" s="116"/>
      <c r="G54" s="116"/>
      <c r="H54" s="116"/>
      <c r="I54" s="113"/>
      <c r="J54" s="116"/>
      <c r="K54" s="112"/>
      <c r="O54" s="116"/>
      <c r="P54" s="116"/>
      <c r="Q54" s="116"/>
    </row>
    <row r="55" spans="6:17" ht="14.25">
      <c r="F55" s="116"/>
      <c r="G55" s="116"/>
      <c r="H55" s="116"/>
      <c r="I55" s="113"/>
      <c r="J55" s="116"/>
      <c r="O55" s="116"/>
      <c r="P55" s="116"/>
      <c r="Q55" s="116"/>
    </row>
    <row r="56" spans="6:17" ht="14.25">
      <c r="F56" s="116"/>
      <c r="G56" s="116"/>
      <c r="H56" s="116"/>
      <c r="I56" s="113"/>
      <c r="J56" s="116"/>
      <c r="O56" s="116"/>
      <c r="P56" s="116"/>
      <c r="Q56" s="116"/>
    </row>
    <row r="57" spans="6:17" ht="14.25">
      <c r="F57" s="116"/>
      <c r="G57" s="116"/>
      <c r="H57" s="116"/>
      <c r="I57" s="113"/>
      <c r="J57" s="116"/>
      <c r="O57" s="116"/>
      <c r="P57" s="116"/>
      <c r="Q57" s="116"/>
    </row>
    <row r="58" spans="6:17" ht="14.25">
      <c r="F58" s="116"/>
      <c r="G58" s="116"/>
      <c r="H58" s="116"/>
      <c r="I58" s="113"/>
      <c r="J58" s="116"/>
      <c r="O58" s="116"/>
      <c r="P58" s="116"/>
      <c r="Q58" s="116"/>
    </row>
    <row r="59" spans="6:17" ht="14.25">
      <c r="F59" s="116"/>
      <c r="G59" s="116"/>
      <c r="H59" s="116"/>
      <c r="I59" s="113"/>
      <c r="J59" s="116"/>
      <c r="O59" s="124"/>
      <c r="P59" s="127"/>
      <c r="Q59" s="127"/>
    </row>
    <row r="60" spans="6:17" ht="14.25">
      <c r="F60" s="116"/>
      <c r="G60" s="116"/>
      <c r="H60" s="116"/>
      <c r="I60" s="113"/>
      <c r="J60" s="116"/>
      <c r="O60" s="124"/>
      <c r="P60" s="127"/>
      <c r="Q60" s="127"/>
    </row>
    <row r="61" spans="6:17" ht="14.25">
      <c r="F61" s="116"/>
      <c r="G61" s="116"/>
      <c r="H61" s="116"/>
      <c r="I61" s="113"/>
      <c r="J61" s="116"/>
      <c r="O61" s="124"/>
      <c r="P61" s="127"/>
      <c r="Q61" s="127"/>
    </row>
    <row r="62" spans="6:17" ht="14.25">
      <c r="F62" s="116"/>
      <c r="G62" s="116"/>
      <c r="H62" s="116"/>
      <c r="I62" s="113"/>
      <c r="J62" s="116"/>
      <c r="O62" s="124"/>
      <c r="P62" s="127"/>
      <c r="Q62" s="127"/>
    </row>
    <row r="63" spans="6:17" ht="14.25">
      <c r="F63" s="124"/>
      <c r="G63" s="127"/>
      <c r="H63" s="127"/>
      <c r="I63" s="113"/>
      <c r="J63" s="127"/>
      <c r="O63" s="124"/>
      <c r="P63" s="127"/>
      <c r="Q63" s="127"/>
    </row>
    <row r="64" spans="6:17" ht="14.25">
      <c r="F64" s="124"/>
      <c r="G64" s="127"/>
      <c r="H64" s="127"/>
      <c r="I64" s="113"/>
      <c r="J64" s="127"/>
      <c r="O64" s="124"/>
      <c r="P64" s="127"/>
      <c r="Q64" s="127"/>
    </row>
    <row r="65" spans="6:17" ht="14.25">
      <c r="F65" s="124"/>
      <c r="G65" s="127"/>
      <c r="H65" s="127"/>
      <c r="I65" s="113"/>
      <c r="J65" s="127"/>
      <c r="O65" s="124"/>
      <c r="P65" s="127"/>
      <c r="Q65" s="127"/>
    </row>
    <row r="66" spans="6:17" ht="14.25">
      <c r="F66" s="124"/>
      <c r="G66" s="127"/>
      <c r="H66" s="127"/>
      <c r="I66" s="113"/>
      <c r="J66" s="127"/>
      <c r="O66" s="131"/>
      <c r="P66" s="132"/>
      <c r="Q66" s="132"/>
    </row>
    <row r="67" spans="6:17" ht="14.25">
      <c r="F67" s="124"/>
      <c r="G67" s="127"/>
      <c r="H67" s="127"/>
      <c r="I67" s="113"/>
      <c r="J67" s="127"/>
      <c r="O67" s="131"/>
      <c r="P67" s="132"/>
      <c r="Q67" s="132"/>
    </row>
    <row r="68" spans="6:18" ht="14.25">
      <c r="F68" s="124"/>
      <c r="G68" s="127"/>
      <c r="H68" s="127"/>
      <c r="I68" s="113"/>
      <c r="J68" s="127"/>
      <c r="O68" s="133"/>
      <c r="P68" s="133"/>
      <c r="Q68" s="133"/>
      <c r="R68" s="134"/>
    </row>
    <row r="69" spans="6:17" ht="14.25">
      <c r="F69" s="124"/>
      <c r="G69" s="127"/>
      <c r="H69" s="127"/>
      <c r="I69" s="113"/>
      <c r="J69" s="127"/>
      <c r="O69" s="124"/>
      <c r="P69" s="124"/>
      <c r="Q69" s="124"/>
    </row>
    <row r="70" spans="6:17" ht="14.25">
      <c r="F70" s="131"/>
      <c r="G70" s="132"/>
      <c r="H70" s="132"/>
      <c r="I70" s="113"/>
      <c r="J70" s="135"/>
      <c r="O70" s="124"/>
      <c r="P70" s="124"/>
      <c r="Q70" s="124"/>
    </row>
    <row r="71" spans="6:17" ht="14.25">
      <c r="F71" s="131"/>
      <c r="G71" s="132"/>
      <c r="H71" s="132"/>
      <c r="I71" s="113"/>
      <c r="J71" s="132"/>
      <c r="O71" s="131"/>
      <c r="P71" s="131"/>
      <c r="Q71" s="131"/>
    </row>
    <row r="72" spans="6:17" ht="14.25">
      <c r="F72" s="133"/>
      <c r="G72" s="133"/>
      <c r="H72" s="133"/>
      <c r="I72" s="134"/>
      <c r="J72" s="133"/>
      <c r="O72" s="124"/>
      <c r="P72" s="124"/>
      <c r="Q72" s="124"/>
    </row>
    <row r="73" spans="6:17" ht="14.25">
      <c r="F73" s="124"/>
      <c r="G73" s="124"/>
      <c r="H73" s="124"/>
      <c r="I73" s="113"/>
      <c r="J73" s="124"/>
      <c r="O73" s="124"/>
      <c r="P73" s="124"/>
      <c r="Q73" s="124"/>
    </row>
    <row r="74" spans="6:17" ht="14.25">
      <c r="F74" s="124"/>
      <c r="G74" s="124"/>
      <c r="H74" s="124"/>
      <c r="I74" s="113"/>
      <c r="J74" s="124"/>
      <c r="O74" s="124"/>
      <c r="P74" s="124"/>
      <c r="Q74" s="124"/>
    </row>
    <row r="75" spans="6:17" ht="14.25">
      <c r="F75" s="131"/>
      <c r="G75" s="131"/>
      <c r="H75" s="131"/>
      <c r="I75" s="113"/>
      <c r="J75" s="131"/>
      <c r="O75" s="124"/>
      <c r="P75" s="124"/>
      <c r="Q75" s="124"/>
    </row>
    <row r="76" spans="6:17" ht="14.25">
      <c r="F76" s="124"/>
      <c r="G76" s="124"/>
      <c r="H76" s="124"/>
      <c r="I76" s="113"/>
      <c r="J76" s="124"/>
      <c r="O76" s="124"/>
      <c r="P76" s="124"/>
      <c r="Q76" s="124"/>
    </row>
    <row r="77" spans="6:17" ht="14.25">
      <c r="F77" s="124"/>
      <c r="G77" s="124"/>
      <c r="H77" s="124"/>
      <c r="I77" s="113"/>
      <c r="J77" s="124"/>
      <c r="O77" s="124"/>
      <c r="P77" s="124"/>
      <c r="Q77" s="124"/>
    </row>
    <row r="78" spans="6:17" ht="14.25">
      <c r="F78" s="124"/>
      <c r="G78" s="124"/>
      <c r="H78" s="124"/>
      <c r="I78" s="113"/>
      <c r="J78" s="124"/>
      <c r="O78" s="124"/>
      <c r="P78" s="124"/>
      <c r="Q78" s="124"/>
    </row>
    <row r="79" spans="6:17" ht="14.25">
      <c r="F79" s="124"/>
      <c r="G79" s="124"/>
      <c r="H79" s="124"/>
      <c r="I79" s="113"/>
      <c r="J79" s="124"/>
      <c r="O79" s="124"/>
      <c r="P79" s="124"/>
      <c r="Q79" s="124"/>
    </row>
    <row r="80" spans="6:17" ht="14.25">
      <c r="F80" s="124"/>
      <c r="G80" s="124"/>
      <c r="H80" s="124"/>
      <c r="I80" s="113"/>
      <c r="J80" s="124"/>
      <c r="O80" s="131"/>
      <c r="P80" s="132"/>
      <c r="Q80" s="132"/>
    </row>
    <row r="81" spans="6:17" ht="14.25">
      <c r="F81" s="124"/>
      <c r="G81" s="124"/>
      <c r="H81" s="124"/>
      <c r="I81" s="113"/>
      <c r="J81" s="124"/>
      <c r="O81" s="131"/>
      <c r="P81" s="132"/>
      <c r="Q81" s="132"/>
    </row>
    <row r="82" spans="6:17" ht="14.25">
      <c r="F82" s="124"/>
      <c r="G82" s="124"/>
      <c r="H82" s="124"/>
      <c r="I82" s="113"/>
      <c r="J82" s="124"/>
      <c r="O82" s="131"/>
      <c r="P82" s="132"/>
      <c r="Q82" s="132"/>
    </row>
    <row r="83" spans="6:17" ht="14.25">
      <c r="F83" s="124"/>
      <c r="G83" s="124"/>
      <c r="H83" s="124"/>
      <c r="I83" s="113"/>
      <c r="J83" s="124"/>
      <c r="O83" s="131"/>
      <c r="P83" s="132"/>
      <c r="Q83" s="132"/>
    </row>
    <row r="84" spans="6:17" ht="14.25">
      <c r="F84" s="131"/>
      <c r="G84" s="132"/>
      <c r="H84" s="132"/>
      <c r="I84" s="113"/>
      <c r="J84" s="132"/>
      <c r="O84" s="131"/>
      <c r="P84" s="132"/>
      <c r="Q84" s="132"/>
    </row>
    <row r="85" spans="6:17" ht="14.25">
      <c r="F85" s="131"/>
      <c r="G85" s="132"/>
      <c r="H85" s="132"/>
      <c r="I85" s="113"/>
      <c r="J85" s="132"/>
      <c r="O85" s="131"/>
      <c r="P85" s="132"/>
      <c r="Q85" s="132"/>
    </row>
    <row r="86" spans="6:17" ht="14.25">
      <c r="F86" s="131"/>
      <c r="G86" s="132"/>
      <c r="H86" s="132"/>
      <c r="I86" s="113"/>
      <c r="J86" s="132"/>
      <c r="O86" s="131"/>
      <c r="P86" s="132"/>
      <c r="Q86" s="132"/>
    </row>
    <row r="87" spans="6:17" ht="14.25">
      <c r="F87" s="131"/>
      <c r="G87" s="132"/>
      <c r="H87" s="132"/>
      <c r="I87" s="113"/>
      <c r="J87" s="132"/>
      <c r="O87" s="124"/>
      <c r="P87" s="124"/>
      <c r="Q87" s="124"/>
    </row>
    <row r="88" spans="6:17" ht="14.25">
      <c r="F88" s="131"/>
      <c r="G88" s="132"/>
      <c r="H88" s="132"/>
      <c r="I88" s="113"/>
      <c r="J88" s="132"/>
      <c r="L88" s="136"/>
      <c r="M88" s="124"/>
      <c r="N88" s="124"/>
      <c r="O88" s="124"/>
      <c r="P88" s="124"/>
      <c r="Q88" s="124"/>
    </row>
    <row r="89" spans="6:17" ht="14.25">
      <c r="F89" s="131"/>
      <c r="G89" s="132"/>
      <c r="H89" s="132"/>
      <c r="I89" s="113"/>
      <c r="J89" s="132"/>
      <c r="L89" s="124"/>
      <c r="M89" s="124"/>
      <c r="N89" s="124"/>
      <c r="O89" s="124"/>
      <c r="P89" s="124"/>
      <c r="Q89" s="124"/>
    </row>
    <row r="90" spans="6:17" ht="14.25">
      <c r="F90" s="131"/>
      <c r="G90" s="132"/>
      <c r="H90" s="132"/>
      <c r="I90" s="113"/>
      <c r="J90" s="132"/>
      <c r="L90" s="124"/>
      <c r="M90" s="124"/>
      <c r="N90" s="124"/>
      <c r="O90" s="113"/>
      <c r="P90" s="124"/>
      <c r="Q90" s="124"/>
    </row>
    <row r="91" spans="6:17" ht="14.25">
      <c r="F91" s="124"/>
      <c r="G91" s="124"/>
      <c r="H91" s="124"/>
      <c r="I91" s="113"/>
      <c r="J91" s="124"/>
      <c r="L91" s="124"/>
      <c r="M91" s="124"/>
      <c r="N91" s="124"/>
      <c r="O91" s="113"/>
      <c r="P91" s="124"/>
      <c r="Q91" s="124"/>
    </row>
    <row r="92" spans="3:17" ht="14.25">
      <c r="C92" s="136"/>
      <c r="D92" s="124"/>
      <c r="E92" s="124"/>
      <c r="F92" s="124"/>
      <c r="G92" s="124"/>
      <c r="H92" s="124"/>
      <c r="I92" s="113"/>
      <c r="J92" s="124"/>
      <c r="L92" s="124"/>
      <c r="M92" s="124"/>
      <c r="N92" s="124"/>
      <c r="O92" s="113"/>
      <c r="P92" s="124"/>
      <c r="Q92" s="124"/>
    </row>
    <row r="93" spans="3:17" ht="14.25">
      <c r="C93" s="124"/>
      <c r="D93" s="124"/>
      <c r="E93" s="124"/>
      <c r="F93" s="124"/>
      <c r="G93" s="124"/>
      <c r="H93" s="124"/>
      <c r="I93" s="113"/>
      <c r="J93" s="124"/>
      <c r="L93" s="124"/>
      <c r="M93" s="124"/>
      <c r="N93" s="124"/>
      <c r="O93" s="113"/>
      <c r="P93" s="124"/>
      <c r="Q93" s="124"/>
    </row>
    <row r="94" spans="3:17" ht="14.25">
      <c r="C94" s="124"/>
      <c r="D94" s="124"/>
      <c r="E94" s="124"/>
      <c r="F94" s="113"/>
      <c r="G94" s="124"/>
      <c r="H94" s="124"/>
      <c r="I94" s="113"/>
      <c r="J94" s="124"/>
      <c r="L94" s="124"/>
      <c r="M94" s="124"/>
      <c r="N94" s="124"/>
      <c r="O94" s="113"/>
      <c r="P94" s="124"/>
      <c r="Q94" s="124"/>
    </row>
    <row r="95" spans="3:17" ht="14.25">
      <c r="C95" s="124"/>
      <c r="D95" s="124"/>
      <c r="E95" s="124"/>
      <c r="F95" s="113"/>
      <c r="G95" s="124"/>
      <c r="H95" s="124"/>
      <c r="I95" s="113"/>
      <c r="J95" s="124"/>
      <c r="L95" s="124"/>
      <c r="M95" s="124"/>
      <c r="N95" s="124"/>
      <c r="O95" s="124"/>
      <c r="P95" s="124"/>
      <c r="Q95" s="124"/>
    </row>
    <row r="96" spans="3:17" ht="14.25">
      <c r="C96" s="124"/>
      <c r="D96" s="124"/>
      <c r="E96" s="124"/>
      <c r="F96" s="113"/>
      <c r="G96" s="124"/>
      <c r="H96" s="124"/>
      <c r="I96" s="113"/>
      <c r="J96" s="124"/>
      <c r="O96" s="124"/>
      <c r="P96" s="124"/>
      <c r="Q96" s="124"/>
    </row>
    <row r="97" spans="3:17" ht="14.25">
      <c r="C97" s="124"/>
      <c r="D97" s="124"/>
      <c r="E97" s="124"/>
      <c r="F97" s="113"/>
      <c r="G97" s="124"/>
      <c r="H97" s="124"/>
      <c r="I97" s="113"/>
      <c r="J97" s="124"/>
      <c r="O97" s="124"/>
      <c r="P97" s="124"/>
      <c r="Q97" s="124"/>
    </row>
    <row r="98" spans="3:17" ht="14.25">
      <c r="C98" s="124"/>
      <c r="D98" s="124"/>
      <c r="E98" s="124"/>
      <c r="F98" s="113"/>
      <c r="G98" s="124"/>
      <c r="H98" s="124"/>
      <c r="I98" s="113"/>
      <c r="J98" s="124"/>
      <c r="O98" s="124"/>
      <c r="P98" s="124"/>
      <c r="Q98" s="124"/>
    </row>
    <row r="99" spans="3:17" ht="14.25">
      <c r="C99" s="124"/>
      <c r="D99" s="124"/>
      <c r="E99" s="124"/>
      <c r="F99" s="124"/>
      <c r="G99" s="124"/>
      <c r="H99" s="124"/>
      <c r="I99" s="113"/>
      <c r="J99" s="124"/>
      <c r="O99" s="124"/>
      <c r="P99" s="124"/>
      <c r="Q99" s="124"/>
    </row>
    <row r="100" spans="6:17" ht="14.25">
      <c r="F100" s="124"/>
      <c r="G100" s="124"/>
      <c r="H100" s="124"/>
      <c r="I100" s="113"/>
      <c r="J100" s="124"/>
      <c r="O100" s="124"/>
      <c r="P100" s="124"/>
      <c r="Q100" s="124"/>
    </row>
    <row r="101" spans="6:10" ht="14.25">
      <c r="F101" s="124"/>
      <c r="G101" s="124"/>
      <c r="H101" s="124"/>
      <c r="I101" s="113"/>
      <c r="J101" s="124"/>
    </row>
    <row r="102" spans="6:10" ht="14.25">
      <c r="F102" s="124"/>
      <c r="G102" s="124"/>
      <c r="H102" s="124"/>
      <c r="I102" s="113"/>
      <c r="J102" s="124"/>
    </row>
    <row r="103" spans="6:10" ht="14.25">
      <c r="F103" s="124"/>
      <c r="G103" s="124"/>
      <c r="H103" s="124"/>
      <c r="I103" s="113"/>
      <c r="J103" s="124"/>
    </row>
    <row r="104" spans="6:10" ht="14.25">
      <c r="F104" s="124"/>
      <c r="G104" s="124"/>
      <c r="H104" s="124"/>
      <c r="I104" s="113"/>
      <c r="J104" s="124"/>
    </row>
  </sheetData>
  <printOptions horizontalCentered="1"/>
  <pageMargins left="0" right="0.25" top="0.77" bottom="0.5" header="0.5" footer="0.5"/>
  <pageSetup horizontalDpi="600" verticalDpi="600" orientation="portrait" scale="80"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S601"/>
  <sheetViews>
    <sheetView tabSelected="1" zoomScale="80" zoomScaleNormal="80" workbookViewId="0" topLeftCell="A57">
      <selection activeCell="J60" sqref="J60"/>
    </sheetView>
  </sheetViews>
  <sheetFormatPr defaultColWidth="9.140625" defaultRowHeight="12.75"/>
  <cols>
    <col min="1" max="1" width="16.421875" style="74" customWidth="1"/>
    <col min="2" max="2" width="16.57421875" style="74" customWidth="1"/>
    <col min="3" max="3" width="20.7109375" style="74" customWidth="1"/>
    <col min="4" max="4" width="18.140625" style="74" customWidth="1"/>
    <col min="5" max="5" width="18.28125" style="74" customWidth="1"/>
    <col min="6" max="6" width="16.8515625" style="74" customWidth="1"/>
    <col min="7" max="9" width="15.7109375" style="74" customWidth="1"/>
    <col min="10" max="10" width="17.28125" style="74" customWidth="1"/>
    <col min="11" max="11" width="10.140625" style="74" customWidth="1"/>
    <col min="12" max="12" width="13.28125" style="74" customWidth="1"/>
    <col min="13" max="16384" width="9.140625" style="74" customWidth="1"/>
  </cols>
  <sheetData>
    <row r="1" spans="1:10" ht="21.75" customHeight="1">
      <c r="A1" s="100" t="s">
        <v>252</v>
      </c>
      <c r="B1" s="84"/>
      <c r="C1" s="84"/>
      <c r="D1" s="84"/>
      <c r="E1" s="84"/>
      <c r="F1" s="84"/>
      <c r="G1" s="84"/>
      <c r="H1" s="84"/>
      <c r="I1" s="84"/>
      <c r="J1" s="84"/>
    </row>
    <row r="2" spans="1:10" ht="17.25" customHeight="1">
      <c r="A2" s="84" t="s">
        <v>99</v>
      </c>
      <c r="B2" s="84"/>
      <c r="C2" s="84"/>
      <c r="D2" s="84"/>
      <c r="E2" s="84"/>
      <c r="F2" s="84"/>
      <c r="G2" s="84"/>
      <c r="H2" s="84"/>
      <c r="I2" s="84"/>
      <c r="J2" s="84"/>
    </row>
    <row r="3" spans="1:10" ht="18">
      <c r="A3" s="84" t="s">
        <v>299</v>
      </c>
      <c r="B3" s="84"/>
      <c r="C3" s="84"/>
      <c r="D3" s="84"/>
      <c r="E3" s="84"/>
      <c r="F3" s="84"/>
      <c r="G3" s="84"/>
      <c r="H3" s="84"/>
      <c r="I3" s="84"/>
      <c r="J3" s="84"/>
    </row>
    <row r="4" spans="1:10" ht="18">
      <c r="A4" s="84" t="s">
        <v>100</v>
      </c>
      <c r="B4" s="84"/>
      <c r="C4" s="84"/>
      <c r="D4" s="84"/>
      <c r="E4" s="84"/>
      <c r="F4" s="84"/>
      <c r="G4" s="84"/>
      <c r="H4" s="84"/>
      <c r="I4" s="84"/>
      <c r="J4" s="84"/>
    </row>
    <row r="5" spans="2:10" ht="18">
      <c r="B5" s="84"/>
      <c r="C5" s="84"/>
      <c r="D5" s="84"/>
      <c r="E5" s="84"/>
      <c r="F5" s="84"/>
      <c r="G5" s="84"/>
      <c r="H5" s="84"/>
      <c r="I5" s="84"/>
      <c r="J5" s="84"/>
    </row>
    <row r="6" spans="1:10" ht="18" customHeight="1">
      <c r="A6" s="84"/>
      <c r="B6" s="84"/>
      <c r="C6" s="84"/>
      <c r="D6" s="84"/>
      <c r="E6" s="84"/>
      <c r="F6" s="84"/>
      <c r="G6" s="84"/>
      <c r="H6" s="84"/>
      <c r="I6" s="84"/>
      <c r="J6" s="84"/>
    </row>
    <row r="7" spans="1:10" ht="18" customHeight="1">
      <c r="A7" s="195" t="s">
        <v>101</v>
      </c>
      <c r="B7" s="171" t="s">
        <v>185</v>
      </c>
      <c r="C7" s="84"/>
      <c r="D7" s="84"/>
      <c r="E7" s="84"/>
      <c r="F7" s="84"/>
      <c r="G7" s="84"/>
      <c r="H7" s="84"/>
      <c r="I7" s="84"/>
      <c r="J7" s="84"/>
    </row>
    <row r="8" spans="1:10" ht="18" customHeight="1">
      <c r="A8" s="195"/>
      <c r="B8" s="171"/>
      <c r="C8" s="84"/>
      <c r="D8" s="84"/>
      <c r="E8" s="84"/>
      <c r="F8" s="84"/>
      <c r="G8" s="84"/>
      <c r="H8" s="84"/>
      <c r="I8" s="84"/>
      <c r="J8" s="84"/>
    </row>
    <row r="9" spans="1:10" ht="54" customHeight="1">
      <c r="A9" s="86"/>
      <c r="B9" s="266" t="s">
        <v>186</v>
      </c>
      <c r="C9" s="266"/>
      <c r="D9" s="266"/>
      <c r="E9" s="266"/>
      <c r="F9" s="266"/>
      <c r="G9" s="266"/>
      <c r="H9" s="266"/>
      <c r="I9" s="266"/>
      <c r="J9" s="268"/>
    </row>
    <row r="10" spans="1:10" ht="10.5" customHeight="1">
      <c r="A10" s="86"/>
      <c r="B10" s="87"/>
      <c r="C10" s="88"/>
      <c r="D10" s="88"/>
      <c r="E10" s="88"/>
      <c r="F10" s="88"/>
      <c r="G10" s="88"/>
      <c r="H10" s="88"/>
      <c r="I10" s="88"/>
      <c r="J10" s="84"/>
    </row>
    <row r="11" spans="1:10" ht="71.25" customHeight="1">
      <c r="A11" s="86"/>
      <c r="B11" s="266" t="s">
        <v>187</v>
      </c>
      <c r="C11" s="266"/>
      <c r="D11" s="266"/>
      <c r="E11" s="266"/>
      <c r="F11" s="266"/>
      <c r="G11" s="266"/>
      <c r="H11" s="266"/>
      <c r="I11" s="266"/>
      <c r="J11" s="267"/>
    </row>
    <row r="12" spans="1:10" ht="18" customHeight="1">
      <c r="A12" s="86"/>
      <c r="B12" s="87"/>
      <c r="C12" s="88"/>
      <c r="D12" s="88"/>
      <c r="E12" s="88"/>
      <c r="F12" s="88"/>
      <c r="G12" s="88"/>
      <c r="H12" s="88"/>
      <c r="I12" s="88"/>
      <c r="J12" s="84"/>
    </row>
    <row r="13" spans="1:10" ht="18" customHeight="1">
      <c r="A13" s="86"/>
      <c r="B13" s="192" t="s">
        <v>188</v>
      </c>
      <c r="C13" s="193">
        <v>2</v>
      </c>
      <c r="D13" s="192" t="s">
        <v>189</v>
      </c>
      <c r="E13" s="192"/>
      <c r="F13" s="140"/>
      <c r="G13" s="88"/>
      <c r="H13" s="88"/>
      <c r="I13" s="88"/>
      <c r="J13" s="84"/>
    </row>
    <row r="14" spans="1:10" ht="18" customHeight="1">
      <c r="A14" s="86"/>
      <c r="B14" s="192" t="s">
        <v>188</v>
      </c>
      <c r="C14" s="193">
        <v>3</v>
      </c>
      <c r="D14" s="192" t="s">
        <v>190</v>
      </c>
      <c r="E14" s="192"/>
      <c r="F14" s="140"/>
      <c r="G14" s="88"/>
      <c r="H14" s="88"/>
      <c r="I14" s="88"/>
      <c r="J14" s="84"/>
    </row>
    <row r="15" spans="1:10" ht="18" customHeight="1">
      <c r="A15" s="86"/>
      <c r="B15" s="192" t="s">
        <v>188</v>
      </c>
      <c r="C15" s="193">
        <v>5</v>
      </c>
      <c r="D15" s="192" t="s">
        <v>191</v>
      </c>
      <c r="E15" s="192"/>
      <c r="F15" s="140"/>
      <c r="G15" s="88"/>
      <c r="H15" s="88"/>
      <c r="I15" s="88"/>
      <c r="J15" s="84"/>
    </row>
    <row r="16" spans="1:10" ht="18" customHeight="1">
      <c r="A16" s="86"/>
      <c r="B16" s="192" t="s">
        <v>188</v>
      </c>
      <c r="C16" s="193">
        <v>101</v>
      </c>
      <c r="D16" s="192" t="s">
        <v>192</v>
      </c>
      <c r="E16" s="192"/>
      <c r="F16" s="140"/>
      <c r="G16" s="88"/>
      <c r="H16" s="88"/>
      <c r="I16" s="88"/>
      <c r="J16" s="84"/>
    </row>
    <row r="17" spans="1:10" ht="18" customHeight="1">
      <c r="A17" s="86"/>
      <c r="B17" s="192" t="s">
        <v>188</v>
      </c>
      <c r="C17" s="193">
        <v>102</v>
      </c>
      <c r="D17" s="192" t="s">
        <v>79</v>
      </c>
      <c r="E17" s="192"/>
      <c r="F17" s="140"/>
      <c r="G17" s="88"/>
      <c r="H17" s="88"/>
      <c r="I17" s="88"/>
      <c r="J17" s="84"/>
    </row>
    <row r="18" spans="1:10" ht="18" customHeight="1">
      <c r="A18" s="86"/>
      <c r="B18" s="192" t="s">
        <v>188</v>
      </c>
      <c r="C18" s="193">
        <v>108</v>
      </c>
      <c r="D18" s="192" t="s">
        <v>193</v>
      </c>
      <c r="E18" s="192"/>
      <c r="F18" s="140"/>
      <c r="G18" s="88"/>
      <c r="H18" s="88"/>
      <c r="I18" s="88"/>
      <c r="J18" s="84"/>
    </row>
    <row r="19" spans="1:10" ht="18" customHeight="1">
      <c r="A19" s="86"/>
      <c r="B19" s="192" t="s">
        <v>188</v>
      </c>
      <c r="C19" s="193">
        <v>110</v>
      </c>
      <c r="D19" s="192" t="s">
        <v>194</v>
      </c>
      <c r="E19" s="192"/>
      <c r="F19" s="140"/>
      <c r="G19" s="88"/>
      <c r="H19" s="88"/>
      <c r="I19" s="88"/>
      <c r="J19" s="84"/>
    </row>
    <row r="20" spans="1:10" ht="18" customHeight="1">
      <c r="A20" s="86"/>
      <c r="B20" s="192" t="s">
        <v>188</v>
      </c>
      <c r="C20" s="193">
        <v>116</v>
      </c>
      <c r="D20" s="192" t="s">
        <v>195</v>
      </c>
      <c r="E20" s="192"/>
      <c r="F20" s="140"/>
      <c r="G20" s="88"/>
      <c r="H20" s="88"/>
      <c r="I20" s="88"/>
      <c r="J20" s="84"/>
    </row>
    <row r="21" spans="1:10" ht="18" customHeight="1">
      <c r="A21" s="86"/>
      <c r="B21" s="192" t="s">
        <v>188</v>
      </c>
      <c r="C21" s="193">
        <v>117</v>
      </c>
      <c r="D21" s="283" t="s">
        <v>196</v>
      </c>
      <c r="E21" s="267"/>
      <c r="F21" s="267"/>
      <c r="G21" s="267"/>
      <c r="H21" s="267"/>
      <c r="I21" s="267"/>
      <c r="J21" s="267"/>
    </row>
    <row r="22" spans="1:10" ht="18" customHeight="1">
      <c r="A22" s="86"/>
      <c r="B22" s="192" t="s">
        <v>188</v>
      </c>
      <c r="C22" s="193">
        <v>121</v>
      </c>
      <c r="D22" s="192" t="s">
        <v>197</v>
      </c>
      <c r="E22" s="192"/>
      <c r="F22" s="140"/>
      <c r="G22" s="88"/>
      <c r="H22" s="88"/>
      <c r="I22" s="88"/>
      <c r="J22" s="84"/>
    </row>
    <row r="23" spans="1:10" ht="18" customHeight="1">
      <c r="A23" s="86"/>
      <c r="B23" s="192" t="s">
        <v>188</v>
      </c>
      <c r="C23" s="193">
        <v>124</v>
      </c>
      <c r="D23" s="192" t="s">
        <v>198</v>
      </c>
      <c r="E23" s="194"/>
      <c r="F23" s="194"/>
      <c r="G23" s="194"/>
      <c r="H23" s="194"/>
      <c r="I23" s="194"/>
      <c r="J23" s="194"/>
    </row>
    <row r="24" spans="1:10" ht="18" customHeight="1">
      <c r="A24" s="86"/>
      <c r="B24" s="192" t="s">
        <v>188</v>
      </c>
      <c r="C24" s="193">
        <v>127</v>
      </c>
      <c r="D24" s="192" t="s">
        <v>199</v>
      </c>
      <c r="E24" s="192"/>
      <c r="F24" s="140"/>
      <c r="G24" s="88"/>
      <c r="H24" s="88"/>
      <c r="I24" s="88"/>
      <c r="J24" s="84"/>
    </row>
    <row r="25" spans="1:10" ht="18" customHeight="1">
      <c r="A25" s="86"/>
      <c r="B25" s="192" t="s">
        <v>188</v>
      </c>
      <c r="C25" s="193">
        <v>128</v>
      </c>
      <c r="D25" s="192" t="s">
        <v>200</v>
      </c>
      <c r="E25" s="192"/>
      <c r="F25" s="140"/>
      <c r="G25" s="88"/>
      <c r="H25" s="88"/>
      <c r="I25" s="88"/>
      <c r="J25" s="84"/>
    </row>
    <row r="26" spans="1:10" ht="18" customHeight="1">
      <c r="A26" s="86"/>
      <c r="B26" s="192" t="s">
        <v>188</v>
      </c>
      <c r="C26" s="193">
        <v>131</v>
      </c>
      <c r="D26" s="192" t="s">
        <v>201</v>
      </c>
      <c r="E26" s="192"/>
      <c r="F26" s="140"/>
      <c r="G26" s="88"/>
      <c r="H26" s="88"/>
      <c r="I26" s="88"/>
      <c r="J26" s="84"/>
    </row>
    <row r="27" spans="1:10" ht="18" customHeight="1">
      <c r="A27" s="86"/>
      <c r="B27" s="192" t="s">
        <v>188</v>
      </c>
      <c r="C27" s="193">
        <v>132</v>
      </c>
      <c r="D27" s="192" t="s">
        <v>202</v>
      </c>
      <c r="E27" s="192"/>
      <c r="F27" s="140"/>
      <c r="G27" s="88"/>
      <c r="H27" s="88"/>
      <c r="I27" s="88"/>
      <c r="J27" s="84"/>
    </row>
    <row r="28" spans="1:10" ht="18" customHeight="1">
      <c r="A28" s="86"/>
      <c r="B28" s="192" t="s">
        <v>188</v>
      </c>
      <c r="C28" s="193">
        <v>133</v>
      </c>
      <c r="D28" s="192" t="s">
        <v>203</v>
      </c>
      <c r="E28" s="192"/>
      <c r="F28" s="140"/>
      <c r="G28" s="88"/>
      <c r="H28" s="88"/>
      <c r="I28" s="88"/>
      <c r="J28" s="84"/>
    </row>
    <row r="29" spans="1:10" ht="18" customHeight="1">
      <c r="A29" s="86"/>
      <c r="B29" s="192" t="s">
        <v>188</v>
      </c>
      <c r="C29" s="193">
        <v>136</v>
      </c>
      <c r="D29" s="192" t="s">
        <v>204</v>
      </c>
      <c r="E29" s="192"/>
      <c r="F29" s="140"/>
      <c r="G29" s="88"/>
      <c r="H29" s="88"/>
      <c r="I29" s="88"/>
      <c r="J29" s="84"/>
    </row>
    <row r="30" spans="1:10" ht="18" customHeight="1">
      <c r="A30" s="86"/>
      <c r="B30" s="192" t="s">
        <v>188</v>
      </c>
      <c r="C30" s="193">
        <v>138</v>
      </c>
      <c r="D30" s="192" t="s">
        <v>205</v>
      </c>
      <c r="E30" s="192"/>
      <c r="F30" s="140"/>
      <c r="G30" s="88"/>
      <c r="H30" s="88"/>
      <c r="I30" s="88"/>
      <c r="J30" s="84"/>
    </row>
    <row r="31" spans="1:10" ht="18" customHeight="1">
      <c r="A31" s="86"/>
      <c r="B31" s="192" t="s">
        <v>188</v>
      </c>
      <c r="C31" s="193">
        <v>140</v>
      </c>
      <c r="D31" s="192" t="s">
        <v>206</v>
      </c>
      <c r="E31" s="192"/>
      <c r="F31" s="140"/>
      <c r="G31" s="88"/>
      <c r="H31" s="88"/>
      <c r="I31" s="88"/>
      <c r="J31" s="84"/>
    </row>
    <row r="32" spans="1:10" ht="18" customHeight="1">
      <c r="A32" s="86"/>
      <c r="B32" s="87"/>
      <c r="C32" s="88"/>
      <c r="D32" s="88"/>
      <c r="E32" s="88"/>
      <c r="F32" s="88"/>
      <c r="G32" s="88"/>
      <c r="H32" s="88"/>
      <c r="I32" s="88"/>
      <c r="J32" s="84"/>
    </row>
    <row r="33" spans="1:10" ht="16.5" customHeight="1">
      <c r="A33" s="86"/>
      <c r="B33" s="266" t="s">
        <v>207</v>
      </c>
      <c r="C33" s="266"/>
      <c r="D33" s="266"/>
      <c r="E33" s="266"/>
      <c r="F33" s="266"/>
      <c r="G33" s="266"/>
      <c r="H33" s="266"/>
      <c r="I33" s="266"/>
      <c r="J33" s="267"/>
    </row>
    <row r="34" spans="1:10" ht="18">
      <c r="A34" s="86"/>
      <c r="B34" s="87"/>
      <c r="C34" s="88"/>
      <c r="D34" s="88"/>
      <c r="E34" s="88"/>
      <c r="F34" s="88"/>
      <c r="G34" s="88"/>
      <c r="H34" s="88"/>
      <c r="I34" s="88"/>
      <c r="J34" s="84"/>
    </row>
    <row r="35" spans="1:10" ht="18" customHeight="1">
      <c r="A35" s="86"/>
      <c r="B35" s="141" t="s">
        <v>313</v>
      </c>
      <c r="C35" s="88"/>
      <c r="D35" s="88"/>
      <c r="E35" s="88"/>
      <c r="F35" s="88"/>
      <c r="G35" s="88"/>
      <c r="H35" s="88"/>
      <c r="I35" s="88"/>
      <c r="J35" s="84"/>
    </row>
    <row r="36" spans="1:10" ht="11.25" customHeight="1">
      <c r="A36" s="86"/>
      <c r="B36" s="87"/>
      <c r="C36" s="88"/>
      <c r="D36" s="88"/>
      <c r="E36" s="88"/>
      <c r="F36" s="88"/>
      <c r="G36" s="88"/>
      <c r="H36" s="88"/>
      <c r="I36" s="88"/>
      <c r="J36" s="84"/>
    </row>
    <row r="37" spans="1:10" s="205" customFormat="1" ht="105.75" customHeight="1">
      <c r="A37" s="203"/>
      <c r="B37" s="266" t="s">
        <v>330</v>
      </c>
      <c r="C37" s="268"/>
      <c r="D37" s="268"/>
      <c r="E37" s="268"/>
      <c r="F37" s="268"/>
      <c r="G37" s="268"/>
      <c r="H37" s="268"/>
      <c r="I37" s="268"/>
      <c r="J37" s="268"/>
    </row>
    <row r="38" spans="1:10" s="205" customFormat="1" ht="21" customHeight="1">
      <c r="A38" s="203"/>
      <c r="B38" s="204"/>
      <c r="C38" s="206"/>
      <c r="D38" s="206"/>
      <c r="E38" s="206"/>
      <c r="F38" s="206"/>
      <c r="G38" s="206"/>
      <c r="H38" s="206"/>
      <c r="I38" s="206"/>
      <c r="J38" s="202"/>
    </row>
    <row r="39" spans="1:10" s="205" customFormat="1" ht="36" customHeight="1">
      <c r="A39" s="203"/>
      <c r="B39" s="266" t="s">
        <v>323</v>
      </c>
      <c r="C39" s="268"/>
      <c r="D39" s="268"/>
      <c r="E39" s="268"/>
      <c r="F39" s="268"/>
      <c r="G39" s="268"/>
      <c r="H39" s="268"/>
      <c r="I39" s="268"/>
      <c r="J39" s="268"/>
    </row>
    <row r="40" spans="1:10" s="205" customFormat="1" ht="18" customHeight="1">
      <c r="A40" s="203"/>
      <c r="B40" s="204"/>
      <c r="C40" s="206"/>
      <c r="D40" s="206"/>
      <c r="E40" s="206"/>
      <c r="F40" s="206"/>
      <c r="G40" s="206"/>
      <c r="H40" s="206"/>
      <c r="I40" s="206"/>
      <c r="J40" s="202"/>
    </row>
    <row r="41" spans="1:10" s="205" customFormat="1" ht="35.25" customHeight="1">
      <c r="A41" s="203"/>
      <c r="B41" s="266" t="s">
        <v>316</v>
      </c>
      <c r="C41" s="268"/>
      <c r="D41" s="268"/>
      <c r="E41" s="268"/>
      <c r="F41" s="268"/>
      <c r="G41" s="268"/>
      <c r="H41" s="268"/>
      <c r="I41" s="268"/>
      <c r="J41" s="268"/>
    </row>
    <row r="42" spans="1:10" ht="18" customHeight="1">
      <c r="A42" s="86"/>
      <c r="B42" s="87"/>
      <c r="C42" s="88"/>
      <c r="D42" s="88"/>
      <c r="E42" s="88"/>
      <c r="F42" s="88"/>
      <c r="G42" s="88"/>
      <c r="H42" s="88"/>
      <c r="I42" s="88"/>
      <c r="J42" s="84"/>
    </row>
    <row r="43" spans="1:10" ht="18" customHeight="1">
      <c r="A43" s="86"/>
      <c r="B43" s="141" t="s">
        <v>314</v>
      </c>
      <c r="C43" s="88"/>
      <c r="D43" s="88"/>
      <c r="E43" s="88"/>
      <c r="F43" s="88"/>
      <c r="G43" s="88"/>
      <c r="H43" s="88"/>
      <c r="I43" s="88"/>
      <c r="J43" s="84"/>
    </row>
    <row r="44" spans="1:10" ht="5.25" customHeight="1">
      <c r="A44" s="86"/>
      <c r="B44" s="141"/>
      <c r="C44" s="88"/>
      <c r="D44" s="88"/>
      <c r="E44" s="88"/>
      <c r="F44" s="88"/>
      <c r="G44" s="88"/>
      <c r="H44" s="88"/>
      <c r="I44" s="88"/>
      <c r="J44" s="84"/>
    </row>
    <row r="45" spans="1:10" ht="123" customHeight="1">
      <c r="A45" s="86"/>
      <c r="B45" s="266" t="s">
        <v>208</v>
      </c>
      <c r="C45" s="268"/>
      <c r="D45" s="268"/>
      <c r="E45" s="268"/>
      <c r="F45" s="268"/>
      <c r="G45" s="268"/>
      <c r="H45" s="268"/>
      <c r="I45" s="268"/>
      <c r="J45" s="268"/>
    </row>
    <row r="46" spans="1:10" ht="18" customHeight="1">
      <c r="A46" s="86"/>
      <c r="B46" s="87"/>
      <c r="C46" s="88"/>
      <c r="D46" s="88"/>
      <c r="E46" s="88"/>
      <c r="F46" s="88"/>
      <c r="G46" s="88"/>
      <c r="H46" s="88"/>
      <c r="I46" s="88"/>
      <c r="J46" s="84"/>
    </row>
    <row r="47" spans="1:10" ht="69.75" customHeight="1">
      <c r="A47" s="86"/>
      <c r="B47" s="266" t="s">
        <v>324</v>
      </c>
      <c r="C47" s="267"/>
      <c r="D47" s="267"/>
      <c r="E47" s="267"/>
      <c r="F47" s="267"/>
      <c r="G47" s="267"/>
      <c r="H47" s="267"/>
      <c r="I47" s="267"/>
      <c r="J47" s="267"/>
    </row>
    <row r="48" spans="1:10" ht="20.25" customHeight="1">
      <c r="A48" s="86"/>
      <c r="B48" s="87"/>
      <c r="C48" s="88"/>
      <c r="D48" s="88"/>
      <c r="E48" s="88"/>
      <c r="F48" s="88"/>
      <c r="G48" s="88"/>
      <c r="H48" s="88"/>
      <c r="I48" s="88"/>
      <c r="J48" s="84"/>
    </row>
    <row r="49" spans="1:10" ht="18" customHeight="1">
      <c r="A49" s="86"/>
      <c r="B49" s="141" t="s">
        <v>315</v>
      </c>
      <c r="C49" s="84"/>
      <c r="D49" s="84"/>
      <c r="E49" s="84"/>
      <c r="F49" s="84"/>
      <c r="G49" s="84"/>
      <c r="H49" s="84"/>
      <c r="I49" s="84"/>
      <c r="J49" s="84"/>
    </row>
    <row r="50" spans="1:10" ht="6" customHeight="1">
      <c r="A50" s="86"/>
      <c r="B50" s="142"/>
      <c r="C50" s="84"/>
      <c r="D50" s="84"/>
      <c r="E50" s="84"/>
      <c r="F50" s="84"/>
      <c r="G50" s="84"/>
      <c r="H50" s="84"/>
      <c r="I50" s="84"/>
      <c r="J50" s="84"/>
    </row>
    <row r="51" spans="1:10" ht="105.75" customHeight="1">
      <c r="A51" s="86"/>
      <c r="B51" s="266" t="s">
        <v>209</v>
      </c>
      <c r="C51" s="266"/>
      <c r="D51" s="266"/>
      <c r="E51" s="266"/>
      <c r="F51" s="266"/>
      <c r="G51" s="266"/>
      <c r="H51" s="266"/>
      <c r="I51" s="266"/>
      <c r="J51" s="267"/>
    </row>
    <row r="52" spans="1:10" ht="14.25" customHeight="1">
      <c r="A52" s="86"/>
      <c r="B52" s="94"/>
      <c r="C52" s="88"/>
      <c r="D52" s="88"/>
      <c r="E52" s="88"/>
      <c r="F52" s="169"/>
      <c r="G52" s="169"/>
      <c r="H52" s="169"/>
      <c r="I52" s="169"/>
      <c r="J52" s="84"/>
    </row>
    <row r="53" spans="1:10" ht="33" customHeight="1">
      <c r="A53" s="86"/>
      <c r="B53" s="266" t="s">
        <v>210</v>
      </c>
      <c r="C53" s="266"/>
      <c r="D53" s="266"/>
      <c r="E53" s="266"/>
      <c r="F53" s="266"/>
      <c r="G53" s="266"/>
      <c r="H53" s="266"/>
      <c r="I53" s="266"/>
      <c r="J53" s="267"/>
    </row>
    <row r="54" spans="1:10" ht="18" customHeight="1">
      <c r="A54" s="86"/>
      <c r="B54" s="142"/>
      <c r="C54" s="84"/>
      <c r="D54" s="84"/>
      <c r="E54" s="84"/>
      <c r="F54" s="84"/>
      <c r="G54" s="84"/>
      <c r="H54" s="84"/>
      <c r="I54" s="84"/>
      <c r="J54" s="84"/>
    </row>
    <row r="55" spans="1:10" ht="18" customHeight="1">
      <c r="A55" s="86"/>
      <c r="B55" s="87"/>
      <c r="C55" s="88"/>
      <c r="D55" s="88"/>
      <c r="J55" s="84"/>
    </row>
    <row r="56" spans="1:10" ht="18" customHeight="1">
      <c r="A56" s="86"/>
      <c r="B56" s="147"/>
      <c r="C56" s="148"/>
      <c r="D56" s="148"/>
      <c r="E56" s="149"/>
      <c r="F56" s="155" t="s">
        <v>211</v>
      </c>
      <c r="G56" s="155" t="s">
        <v>212</v>
      </c>
      <c r="H56" s="155"/>
      <c r="I56" s="155" t="s">
        <v>212</v>
      </c>
      <c r="J56" s="150"/>
    </row>
    <row r="57" spans="1:10" ht="18" customHeight="1">
      <c r="A57" s="86"/>
      <c r="B57" s="151"/>
      <c r="C57" s="152"/>
      <c r="D57" s="152"/>
      <c r="E57" s="76"/>
      <c r="F57" s="156" t="s">
        <v>213</v>
      </c>
      <c r="G57" s="156" t="s">
        <v>214</v>
      </c>
      <c r="H57" s="156" t="s">
        <v>215</v>
      </c>
      <c r="I57" s="156" t="s">
        <v>216</v>
      </c>
      <c r="J57" s="153" t="s">
        <v>215</v>
      </c>
    </row>
    <row r="58" spans="1:10" ht="18" customHeight="1">
      <c r="A58" s="86"/>
      <c r="B58" s="151"/>
      <c r="C58" s="152"/>
      <c r="D58" s="152"/>
      <c r="E58" s="76"/>
      <c r="F58" s="156" t="s">
        <v>97</v>
      </c>
      <c r="G58" s="156" t="s">
        <v>97</v>
      </c>
      <c r="H58" s="156" t="s">
        <v>97</v>
      </c>
      <c r="I58" s="156" t="s">
        <v>97</v>
      </c>
      <c r="J58" s="156" t="s">
        <v>97</v>
      </c>
    </row>
    <row r="59" spans="1:10" ht="18" customHeight="1">
      <c r="A59" s="86"/>
      <c r="B59" s="154"/>
      <c r="C59" s="152"/>
      <c r="D59" s="152"/>
      <c r="E59" s="76"/>
      <c r="F59" s="156" t="s">
        <v>140</v>
      </c>
      <c r="G59" s="157"/>
      <c r="H59" s="156" t="s">
        <v>140</v>
      </c>
      <c r="I59" s="157"/>
      <c r="J59" s="262" t="s">
        <v>346</v>
      </c>
    </row>
    <row r="60" spans="1:10" ht="18" customHeight="1">
      <c r="A60" s="86"/>
      <c r="B60" s="158"/>
      <c r="C60" s="159"/>
      <c r="D60" s="159"/>
      <c r="E60" s="160"/>
      <c r="F60" s="161"/>
      <c r="G60" s="161"/>
      <c r="H60" s="161"/>
      <c r="I60" s="161"/>
      <c r="J60" s="162"/>
    </row>
    <row r="61" spans="1:10" ht="18" customHeight="1">
      <c r="A61" s="86"/>
      <c r="B61" s="163" t="s">
        <v>217</v>
      </c>
      <c r="C61" s="152"/>
      <c r="D61" s="152"/>
      <c r="E61" s="76"/>
      <c r="F61" s="164">
        <v>142020</v>
      </c>
      <c r="G61" s="164">
        <v>-25848</v>
      </c>
      <c r="H61" s="164">
        <f>F61+G61</f>
        <v>116172</v>
      </c>
      <c r="I61" s="164">
        <v>-9718</v>
      </c>
      <c r="J61" s="165">
        <f>H61+I61</f>
        <v>106454</v>
      </c>
    </row>
    <row r="62" spans="1:10" ht="18" customHeight="1">
      <c r="A62" s="86"/>
      <c r="B62" s="163" t="s">
        <v>218</v>
      </c>
      <c r="C62" s="152"/>
      <c r="D62" s="152"/>
      <c r="E62" s="76"/>
      <c r="F62" s="164">
        <v>0</v>
      </c>
      <c r="G62" s="164">
        <v>25848</v>
      </c>
      <c r="H62" s="164">
        <f>F62+G62</f>
        <v>25848</v>
      </c>
      <c r="I62" s="164">
        <v>0</v>
      </c>
      <c r="J62" s="165">
        <f>H62+I62</f>
        <v>25848</v>
      </c>
    </row>
    <row r="63" spans="1:10" ht="18" customHeight="1">
      <c r="A63" s="86"/>
      <c r="B63" s="166" t="s">
        <v>219</v>
      </c>
      <c r="C63" s="152"/>
      <c r="D63" s="152"/>
      <c r="E63" s="152"/>
      <c r="F63" s="164">
        <v>0</v>
      </c>
      <c r="G63" s="164">
        <v>0</v>
      </c>
      <c r="H63" s="164">
        <f>F63+G63</f>
        <v>0</v>
      </c>
      <c r="I63" s="164">
        <v>9718</v>
      </c>
      <c r="J63" s="165">
        <f>H63+I63</f>
        <v>9718</v>
      </c>
    </row>
    <row r="64" spans="1:10" ht="18" customHeight="1">
      <c r="A64" s="86"/>
      <c r="B64" s="166" t="s">
        <v>220</v>
      </c>
      <c r="C64" s="152"/>
      <c r="D64" s="152"/>
      <c r="E64" s="152"/>
      <c r="F64" s="164">
        <v>8889</v>
      </c>
      <c r="G64" s="164">
        <v>0</v>
      </c>
      <c r="H64" s="164">
        <f>F64+G64</f>
        <v>8889</v>
      </c>
      <c r="I64" s="164">
        <v>-1589</v>
      </c>
      <c r="J64" s="165">
        <f>H64+I64</f>
        <v>7300</v>
      </c>
    </row>
    <row r="65" spans="1:10" ht="18" customHeight="1">
      <c r="A65" s="86"/>
      <c r="B65" s="166" t="s">
        <v>221</v>
      </c>
      <c r="C65" s="152"/>
      <c r="D65" s="152"/>
      <c r="E65" s="152"/>
      <c r="F65" s="164">
        <v>31396</v>
      </c>
      <c r="G65" s="164">
        <v>0</v>
      </c>
      <c r="H65" s="164">
        <f>F65+G65</f>
        <v>31396</v>
      </c>
      <c r="I65" s="164">
        <v>1589</v>
      </c>
      <c r="J65" s="165">
        <f>H65+I65</f>
        <v>32985</v>
      </c>
    </row>
    <row r="66" spans="1:10" ht="18" customHeight="1">
      <c r="A66" s="86"/>
      <c r="B66" s="167"/>
      <c r="C66" s="159"/>
      <c r="D66" s="159"/>
      <c r="E66" s="159"/>
      <c r="F66" s="170"/>
      <c r="G66" s="170"/>
      <c r="H66" s="170"/>
      <c r="I66" s="170"/>
      <c r="J66" s="168"/>
    </row>
    <row r="67" spans="1:10" ht="18" customHeight="1">
      <c r="A67" s="86"/>
      <c r="B67" s="94"/>
      <c r="C67" s="88"/>
      <c r="D67" s="88"/>
      <c r="E67" s="88"/>
      <c r="F67" s="169"/>
      <c r="G67" s="169"/>
      <c r="H67" s="169"/>
      <c r="I67" s="169"/>
      <c r="J67" s="84"/>
    </row>
    <row r="68" spans="1:10" ht="18.75" customHeight="1">
      <c r="A68" s="86"/>
      <c r="B68" s="87"/>
      <c r="C68" s="88"/>
      <c r="D68" s="88"/>
      <c r="E68" s="88"/>
      <c r="F68" s="88"/>
      <c r="G68" s="88"/>
      <c r="H68" s="88"/>
      <c r="I68" s="88"/>
      <c r="J68" s="84"/>
    </row>
    <row r="69" spans="1:10" ht="18" customHeight="1">
      <c r="A69" s="195" t="s">
        <v>102</v>
      </c>
      <c r="B69" s="171" t="s">
        <v>222</v>
      </c>
      <c r="C69" s="84"/>
      <c r="D69" s="84"/>
      <c r="E69" s="84"/>
      <c r="F69" s="84"/>
      <c r="G69" s="84"/>
      <c r="H69" s="84"/>
      <c r="I69" s="284"/>
      <c r="J69" s="284"/>
    </row>
    <row r="70" spans="1:10" ht="18" customHeight="1">
      <c r="A70" s="195"/>
      <c r="B70" s="171"/>
      <c r="C70" s="84"/>
      <c r="D70" s="84"/>
      <c r="E70" s="84"/>
      <c r="F70" s="84"/>
      <c r="G70" s="84"/>
      <c r="H70" s="84"/>
      <c r="I70" s="89"/>
      <c r="J70" s="89"/>
    </row>
    <row r="71" spans="1:10" ht="18" customHeight="1">
      <c r="A71" s="195"/>
      <c r="B71" s="266" t="s">
        <v>103</v>
      </c>
      <c r="C71" s="266"/>
      <c r="D71" s="266"/>
      <c r="E71" s="266"/>
      <c r="F71" s="266"/>
      <c r="G71" s="266"/>
      <c r="H71" s="266"/>
      <c r="I71" s="266"/>
      <c r="J71" s="267"/>
    </row>
    <row r="72" spans="1:10" ht="18">
      <c r="A72" s="195"/>
      <c r="B72" s="87"/>
      <c r="C72" s="87"/>
      <c r="D72" s="87"/>
      <c r="E72" s="87"/>
      <c r="F72" s="87"/>
      <c r="G72" s="87"/>
      <c r="H72" s="87"/>
      <c r="I72" s="87"/>
      <c r="J72" s="177"/>
    </row>
    <row r="73" spans="1:10" ht="18" customHeight="1">
      <c r="A73" s="195"/>
      <c r="B73" s="84"/>
      <c r="C73" s="84"/>
      <c r="D73" s="84"/>
      <c r="E73" s="84"/>
      <c r="F73" s="84"/>
      <c r="G73" s="84"/>
      <c r="H73" s="84"/>
      <c r="I73" s="89"/>
      <c r="J73" s="89"/>
    </row>
    <row r="74" spans="1:10" ht="18" customHeight="1">
      <c r="A74" s="195" t="s">
        <v>104</v>
      </c>
      <c r="B74" s="171" t="s">
        <v>105</v>
      </c>
      <c r="C74" s="84"/>
      <c r="D74" s="84"/>
      <c r="E74" s="84"/>
      <c r="F74" s="84"/>
      <c r="G74" s="84"/>
      <c r="H74" s="84"/>
      <c r="I74" s="89"/>
      <c r="J74" s="89"/>
    </row>
    <row r="75" spans="1:10" ht="18" customHeight="1">
      <c r="A75" s="195"/>
      <c r="B75" s="171"/>
      <c r="C75" s="84"/>
      <c r="D75" s="84"/>
      <c r="E75" s="84"/>
      <c r="F75" s="84"/>
      <c r="G75" s="84"/>
      <c r="H75" s="84"/>
      <c r="I75" s="89"/>
      <c r="J75" s="89"/>
    </row>
    <row r="76" spans="1:10" ht="18" customHeight="1">
      <c r="A76" s="195"/>
      <c r="B76" s="266" t="s">
        <v>43</v>
      </c>
      <c r="C76" s="266"/>
      <c r="D76" s="266"/>
      <c r="E76" s="266"/>
      <c r="F76" s="266"/>
      <c r="G76" s="266"/>
      <c r="H76" s="266"/>
      <c r="I76" s="266"/>
      <c r="J76" s="267"/>
    </row>
    <row r="77" spans="1:10" ht="18" customHeight="1">
      <c r="A77" s="195"/>
      <c r="B77" s="87"/>
      <c r="C77" s="87"/>
      <c r="D77" s="87"/>
      <c r="E77" s="87"/>
      <c r="F77" s="87"/>
      <c r="G77" s="87"/>
      <c r="H77" s="87"/>
      <c r="I77" s="87"/>
      <c r="J77" s="177"/>
    </row>
    <row r="78" spans="1:10" ht="18" customHeight="1">
      <c r="A78" s="195"/>
      <c r="B78" s="84"/>
      <c r="C78" s="84"/>
      <c r="D78" s="84"/>
      <c r="E78" s="84"/>
      <c r="F78" s="84"/>
      <c r="G78" s="84"/>
      <c r="H78" s="84"/>
      <c r="I78" s="89"/>
      <c r="J78" s="89"/>
    </row>
    <row r="79" spans="1:10" ht="18" customHeight="1">
      <c r="A79" s="195" t="s">
        <v>106</v>
      </c>
      <c r="B79" s="171" t="s">
        <v>223</v>
      </c>
      <c r="C79" s="84"/>
      <c r="D79" s="84"/>
      <c r="E79" s="84"/>
      <c r="F79" s="84"/>
      <c r="G79" s="84"/>
      <c r="H79" s="84"/>
      <c r="I79" s="89"/>
      <c r="J79" s="89"/>
    </row>
    <row r="80" spans="1:10" ht="18" customHeight="1">
      <c r="A80" s="195"/>
      <c r="B80" s="171"/>
      <c r="C80" s="84"/>
      <c r="D80" s="84"/>
      <c r="E80" s="84"/>
      <c r="F80" s="84"/>
      <c r="G80" s="84"/>
      <c r="H80" s="84"/>
      <c r="I80" s="89"/>
      <c r="J80" s="89"/>
    </row>
    <row r="81" spans="1:10" ht="39" customHeight="1">
      <c r="A81" s="86"/>
      <c r="B81" s="266" t="s">
        <v>325</v>
      </c>
      <c r="C81" s="266"/>
      <c r="D81" s="266"/>
      <c r="E81" s="266"/>
      <c r="F81" s="266"/>
      <c r="G81" s="266"/>
      <c r="H81" s="266"/>
      <c r="I81" s="266"/>
      <c r="J81" s="267"/>
    </row>
    <row r="82" spans="1:10" ht="18">
      <c r="A82" s="86"/>
      <c r="B82" s="87"/>
      <c r="C82" s="87"/>
      <c r="D82" s="87"/>
      <c r="E82" s="87"/>
      <c r="F82" s="87"/>
      <c r="G82" s="87"/>
      <c r="H82" s="87"/>
      <c r="I82" s="87"/>
      <c r="J82" s="177"/>
    </row>
    <row r="83" spans="1:10" ht="18" customHeight="1">
      <c r="A83" s="86"/>
      <c r="B83" s="84"/>
      <c r="C83" s="84"/>
      <c r="D83" s="84"/>
      <c r="E83" s="84"/>
      <c r="F83" s="84"/>
      <c r="G83" s="84"/>
      <c r="H83" s="84"/>
      <c r="I83" s="89"/>
      <c r="J83" s="89"/>
    </row>
    <row r="84" spans="1:10" ht="18" customHeight="1">
      <c r="A84" s="195" t="s">
        <v>107</v>
      </c>
      <c r="B84" s="171" t="s">
        <v>224</v>
      </c>
      <c r="C84" s="84"/>
      <c r="D84" s="84"/>
      <c r="E84" s="84"/>
      <c r="F84" s="84"/>
      <c r="G84" s="84"/>
      <c r="H84" s="84"/>
      <c r="I84" s="89"/>
      <c r="J84" s="89"/>
    </row>
    <row r="85" spans="1:10" ht="18" customHeight="1">
      <c r="A85" s="195"/>
      <c r="B85" s="171"/>
      <c r="C85" s="84"/>
      <c r="D85" s="84"/>
      <c r="E85" s="84"/>
      <c r="F85" s="84"/>
      <c r="G85" s="84"/>
      <c r="H85" s="84"/>
      <c r="I85" s="89"/>
      <c r="J85" s="89"/>
    </row>
    <row r="86" spans="1:10" ht="35.25" customHeight="1">
      <c r="A86" s="86"/>
      <c r="B86" s="266" t="s">
        <v>225</v>
      </c>
      <c r="C86" s="266"/>
      <c r="D86" s="266"/>
      <c r="E86" s="266"/>
      <c r="F86" s="266"/>
      <c r="G86" s="266"/>
      <c r="H86" s="266"/>
      <c r="I86" s="266"/>
      <c r="J86" s="267"/>
    </row>
    <row r="87" spans="1:10" ht="18">
      <c r="A87" s="86"/>
      <c r="B87" s="87"/>
      <c r="C87" s="87"/>
      <c r="D87" s="87"/>
      <c r="E87" s="87"/>
      <c r="F87" s="87"/>
      <c r="G87" s="87"/>
      <c r="H87" s="87"/>
      <c r="I87" s="87"/>
      <c r="J87" s="177"/>
    </row>
    <row r="88" spans="1:10" ht="18" customHeight="1">
      <c r="A88" s="86"/>
      <c r="B88" s="84"/>
      <c r="C88" s="84"/>
      <c r="D88" s="84"/>
      <c r="E88" s="84"/>
      <c r="F88" s="84"/>
      <c r="G88" s="84"/>
      <c r="H88" s="84"/>
      <c r="I88" s="89"/>
      <c r="J88" s="89"/>
    </row>
    <row r="89" spans="1:10" ht="18" customHeight="1">
      <c r="A89" s="195" t="s">
        <v>108</v>
      </c>
      <c r="B89" s="171" t="s">
        <v>226</v>
      </c>
      <c r="C89" s="84"/>
      <c r="D89" s="84"/>
      <c r="E89" s="84"/>
      <c r="F89" s="84"/>
      <c r="G89" s="92"/>
      <c r="H89" s="92"/>
      <c r="I89" s="92"/>
      <c r="J89" s="92"/>
    </row>
    <row r="90" spans="1:10" ht="18" customHeight="1">
      <c r="A90" s="195"/>
      <c r="B90" s="171"/>
      <c r="C90" s="84"/>
      <c r="D90" s="84"/>
      <c r="E90" s="84"/>
      <c r="F90" s="84"/>
      <c r="G90" s="92"/>
      <c r="H90" s="92"/>
      <c r="I90" s="92"/>
      <c r="J90" s="92"/>
    </row>
    <row r="91" spans="1:10" ht="36" customHeight="1">
      <c r="A91" s="86"/>
      <c r="B91" s="266" t="s">
        <v>44</v>
      </c>
      <c r="C91" s="266"/>
      <c r="D91" s="266"/>
      <c r="E91" s="266"/>
      <c r="F91" s="266"/>
      <c r="G91" s="266"/>
      <c r="H91" s="266"/>
      <c r="I91" s="266"/>
      <c r="J91" s="267"/>
    </row>
    <row r="92" spans="1:10" ht="18">
      <c r="A92" s="86"/>
      <c r="B92" s="87"/>
      <c r="C92" s="87"/>
      <c r="D92" s="87"/>
      <c r="E92" s="87"/>
      <c r="F92" s="87"/>
      <c r="G92" s="87"/>
      <c r="H92" s="87"/>
      <c r="I92" s="87"/>
      <c r="J92" s="177"/>
    </row>
    <row r="93" spans="1:10" ht="18" customHeight="1">
      <c r="A93" s="86"/>
      <c r="B93" s="87"/>
      <c r="C93" s="88"/>
      <c r="D93" s="88"/>
      <c r="E93" s="88"/>
      <c r="F93" s="88"/>
      <c r="G93" s="88"/>
      <c r="H93" s="88"/>
      <c r="I93" s="88"/>
      <c r="J93" s="92"/>
    </row>
    <row r="94" spans="1:10" ht="18" customHeight="1">
      <c r="A94" s="195" t="s">
        <v>109</v>
      </c>
      <c r="B94" s="171" t="s">
        <v>135</v>
      </c>
      <c r="C94" s="84"/>
      <c r="D94" s="84"/>
      <c r="E94" s="84"/>
      <c r="F94" s="84"/>
      <c r="G94" s="92"/>
      <c r="H94" s="92"/>
      <c r="I94" s="92"/>
      <c r="J94" s="92"/>
    </row>
    <row r="95" spans="1:10" ht="18" customHeight="1">
      <c r="A95" s="195"/>
      <c r="B95" s="171"/>
      <c r="C95" s="84"/>
      <c r="D95" s="84"/>
      <c r="E95" s="84"/>
      <c r="F95" s="84"/>
      <c r="G95" s="92"/>
      <c r="H95" s="92"/>
      <c r="I95" s="92"/>
      <c r="J95" s="92"/>
    </row>
    <row r="96" spans="1:10" ht="54.75" customHeight="1">
      <c r="A96" s="86"/>
      <c r="B96" s="266" t="s">
        <v>333</v>
      </c>
      <c r="C96" s="266"/>
      <c r="D96" s="266"/>
      <c r="E96" s="266"/>
      <c r="F96" s="266"/>
      <c r="G96" s="266"/>
      <c r="H96" s="266"/>
      <c r="I96" s="285"/>
      <c r="J96" s="285"/>
    </row>
    <row r="97" spans="1:10" ht="18" customHeight="1">
      <c r="A97" s="86"/>
      <c r="B97" s="87"/>
      <c r="C97" s="88"/>
      <c r="D97" s="88"/>
      <c r="E97" s="88"/>
      <c r="F97" s="88"/>
      <c r="G97" s="88"/>
      <c r="H97" s="88"/>
      <c r="I97" s="88"/>
      <c r="J97" s="92"/>
    </row>
    <row r="98" spans="1:10" ht="18" customHeight="1">
      <c r="A98" s="86"/>
      <c r="B98" s="87"/>
      <c r="C98" s="88"/>
      <c r="D98" s="88"/>
      <c r="E98" s="88"/>
      <c r="F98" s="88"/>
      <c r="G98" s="88"/>
      <c r="H98" s="88"/>
      <c r="I98" s="88"/>
      <c r="J98" s="92"/>
    </row>
    <row r="99" spans="1:10" ht="18" customHeight="1">
      <c r="A99" s="195" t="s">
        <v>110</v>
      </c>
      <c r="B99" s="171" t="s">
        <v>253</v>
      </c>
      <c r="C99" s="84"/>
      <c r="D99" s="84"/>
      <c r="E99" s="84"/>
      <c r="F99" s="84"/>
      <c r="G99" s="84"/>
      <c r="H99" s="84"/>
      <c r="I99" s="84"/>
      <c r="J99" s="84"/>
    </row>
    <row r="100" spans="1:11" ht="26.25" customHeight="1">
      <c r="A100" s="86"/>
      <c r="B100" s="85"/>
      <c r="C100" s="84"/>
      <c r="D100" s="84"/>
      <c r="E100" s="84"/>
      <c r="F100" s="84"/>
      <c r="G100" s="84"/>
      <c r="H100" s="84"/>
      <c r="I100" s="84"/>
      <c r="J100" s="84"/>
      <c r="K100" s="76"/>
    </row>
    <row r="101" spans="1:11" ht="18" customHeight="1">
      <c r="A101" s="84"/>
      <c r="B101" s="179"/>
      <c r="C101" s="180"/>
      <c r="D101" s="155" t="s">
        <v>259</v>
      </c>
      <c r="E101" s="155" t="s">
        <v>259</v>
      </c>
      <c r="F101" s="155"/>
      <c r="G101" s="155" t="s">
        <v>266</v>
      </c>
      <c r="H101" s="155"/>
      <c r="I101" s="155"/>
      <c r="J101" s="155"/>
      <c r="K101" s="76"/>
    </row>
    <row r="102" spans="1:11" ht="18" customHeight="1">
      <c r="A102" s="84"/>
      <c r="B102" s="163"/>
      <c r="C102" s="91"/>
      <c r="D102" s="156" t="s">
        <v>260</v>
      </c>
      <c r="E102" s="156" t="s">
        <v>262</v>
      </c>
      <c r="F102" s="156" t="s">
        <v>264</v>
      </c>
      <c r="G102" s="156" t="s">
        <v>158</v>
      </c>
      <c r="H102" s="156" t="s">
        <v>267</v>
      </c>
      <c r="I102" s="156"/>
      <c r="J102" s="156"/>
      <c r="K102" s="76"/>
    </row>
    <row r="103" spans="1:11" ht="18" customHeight="1">
      <c r="A103" s="84"/>
      <c r="B103" s="281" t="s">
        <v>254</v>
      </c>
      <c r="C103" s="282"/>
      <c r="D103" s="156" t="s">
        <v>261</v>
      </c>
      <c r="E103" s="156" t="s">
        <v>263</v>
      </c>
      <c r="F103" s="156" t="s">
        <v>265</v>
      </c>
      <c r="G103" s="156" t="s">
        <v>263</v>
      </c>
      <c r="H103" s="156" t="s">
        <v>268</v>
      </c>
      <c r="I103" s="156" t="s">
        <v>139</v>
      </c>
      <c r="J103" s="156" t="s">
        <v>95</v>
      </c>
      <c r="K103" s="76"/>
    </row>
    <row r="104" spans="1:11" ht="18" customHeight="1">
      <c r="A104" s="84"/>
      <c r="B104" s="163"/>
      <c r="C104" s="91"/>
      <c r="D104" s="156" t="s">
        <v>97</v>
      </c>
      <c r="E104" s="156" t="s">
        <v>97</v>
      </c>
      <c r="F104" s="156" t="s">
        <v>97</v>
      </c>
      <c r="G104" s="181" t="s">
        <v>97</v>
      </c>
      <c r="H104" s="181" t="s">
        <v>97</v>
      </c>
      <c r="I104" s="156" t="s">
        <v>97</v>
      </c>
      <c r="J104" s="156" t="s">
        <v>97</v>
      </c>
      <c r="K104" s="76"/>
    </row>
    <row r="105" spans="1:11" ht="18" customHeight="1">
      <c r="A105" s="84"/>
      <c r="B105" s="182"/>
      <c r="C105" s="183"/>
      <c r="D105" s="184"/>
      <c r="E105" s="185"/>
      <c r="F105" s="184"/>
      <c r="G105" s="185"/>
      <c r="H105" s="185"/>
      <c r="I105" s="185"/>
      <c r="J105" s="185"/>
      <c r="K105" s="76"/>
    </row>
    <row r="106" spans="1:11" ht="18" customHeight="1">
      <c r="A106" s="84"/>
      <c r="B106" s="163" t="s">
        <v>255</v>
      </c>
      <c r="C106" s="91"/>
      <c r="D106" s="207"/>
      <c r="E106" s="207"/>
      <c r="F106" s="207"/>
      <c r="G106" s="207"/>
      <c r="H106" s="207"/>
      <c r="I106" s="207"/>
      <c r="J106" s="207"/>
      <c r="K106" s="76"/>
    </row>
    <row r="107" spans="1:11" ht="18" customHeight="1">
      <c r="A107" s="84"/>
      <c r="B107" s="163" t="s">
        <v>256</v>
      </c>
      <c r="C107" s="91"/>
      <c r="D107" s="208">
        <v>189991</v>
      </c>
      <c r="E107" s="208">
        <v>5427</v>
      </c>
      <c r="F107" s="208">
        <v>2677</v>
      </c>
      <c r="G107" s="208">
        <v>6683</v>
      </c>
      <c r="H107" s="208">
        <v>2088</v>
      </c>
      <c r="I107" s="208">
        <v>0</v>
      </c>
      <c r="J107" s="208">
        <f>SUM(D107:I107)</f>
        <v>206866</v>
      </c>
      <c r="K107" s="76"/>
    </row>
    <row r="108" spans="1:11" ht="18" customHeight="1">
      <c r="A108" s="84"/>
      <c r="B108" s="163" t="s">
        <v>257</v>
      </c>
      <c r="C108" s="91"/>
      <c r="D108" s="208">
        <v>0</v>
      </c>
      <c r="E108" s="208">
        <v>-573</v>
      </c>
      <c r="F108" s="208">
        <v>-54</v>
      </c>
      <c r="G108" s="208">
        <v>-7</v>
      </c>
      <c r="H108" s="208">
        <v>-1439</v>
      </c>
      <c r="I108" s="208">
        <v>0</v>
      </c>
      <c r="J108" s="208">
        <f>SUM(D108:I108)</f>
        <v>-2073</v>
      </c>
      <c r="K108" s="76"/>
    </row>
    <row r="109" spans="1:11" ht="18" customHeight="1">
      <c r="A109" s="84"/>
      <c r="B109" s="163"/>
      <c r="C109" s="91"/>
      <c r="D109" s="208"/>
      <c r="E109" s="208"/>
      <c r="F109" s="208"/>
      <c r="G109" s="208"/>
      <c r="H109" s="208"/>
      <c r="I109" s="208"/>
      <c r="J109" s="208"/>
      <c r="K109" s="76"/>
    </row>
    <row r="110" spans="1:11" ht="18" customHeight="1" thickBot="1">
      <c r="A110" s="84"/>
      <c r="B110" s="163" t="s">
        <v>258</v>
      </c>
      <c r="C110" s="91"/>
      <c r="D110" s="209">
        <f aca="true" t="shared" si="0" ref="D110:J110">SUM(D106:D109)</f>
        <v>189991</v>
      </c>
      <c r="E110" s="209">
        <f t="shared" si="0"/>
        <v>4854</v>
      </c>
      <c r="F110" s="209">
        <f t="shared" si="0"/>
        <v>2623</v>
      </c>
      <c r="G110" s="209">
        <f t="shared" si="0"/>
        <v>6676</v>
      </c>
      <c r="H110" s="209">
        <f t="shared" si="0"/>
        <v>649</v>
      </c>
      <c r="I110" s="209">
        <f t="shared" si="0"/>
        <v>0</v>
      </c>
      <c r="J110" s="209">
        <f t="shared" si="0"/>
        <v>204793</v>
      </c>
      <c r="K110" s="76"/>
    </row>
    <row r="111" spans="1:11" ht="18" customHeight="1" thickTop="1">
      <c r="A111" s="84"/>
      <c r="B111" s="163"/>
      <c r="C111" s="91"/>
      <c r="D111" s="207"/>
      <c r="E111" s="208"/>
      <c r="F111" s="207"/>
      <c r="G111" s="208"/>
      <c r="H111" s="208"/>
      <c r="I111" s="208"/>
      <c r="J111" s="208"/>
      <c r="K111" s="76"/>
    </row>
    <row r="112" spans="1:11" ht="18" customHeight="1">
      <c r="A112" s="84"/>
      <c r="B112" s="163" t="s">
        <v>269</v>
      </c>
      <c r="C112" s="91"/>
      <c r="D112" s="207"/>
      <c r="E112" s="208"/>
      <c r="F112" s="207"/>
      <c r="G112" s="208"/>
      <c r="H112" s="208"/>
      <c r="I112" s="208"/>
      <c r="J112" s="208"/>
      <c r="K112" s="76"/>
    </row>
    <row r="113" spans="1:11" ht="18" customHeight="1">
      <c r="A113" s="84"/>
      <c r="B113" s="163" t="s">
        <v>275</v>
      </c>
      <c r="C113" s="91"/>
      <c r="D113" s="208">
        <v>9040</v>
      </c>
      <c r="E113" s="208">
        <v>728</v>
      </c>
      <c r="F113" s="208">
        <v>-331</v>
      </c>
      <c r="G113" s="208">
        <v>1485</v>
      </c>
      <c r="H113" s="208">
        <v>-2171</v>
      </c>
      <c r="I113" s="208">
        <v>-76</v>
      </c>
      <c r="J113" s="208">
        <f>SUM(D113:I113)</f>
        <v>8675</v>
      </c>
      <c r="K113" s="76"/>
    </row>
    <row r="114" spans="1:11" ht="18" customHeight="1">
      <c r="A114" s="84"/>
      <c r="B114" s="163"/>
      <c r="C114" s="91"/>
      <c r="D114" s="208"/>
      <c r="E114" s="208"/>
      <c r="F114" s="208"/>
      <c r="G114" s="208"/>
      <c r="H114" s="208"/>
      <c r="I114" s="208"/>
      <c r="J114" s="208"/>
      <c r="K114" s="76"/>
    </row>
    <row r="115" spans="1:11" ht="18" customHeight="1">
      <c r="A115" s="84"/>
      <c r="B115" s="163" t="s">
        <v>271</v>
      </c>
      <c r="C115" s="91"/>
      <c r="D115" s="208"/>
      <c r="E115" s="208"/>
      <c r="F115" s="208"/>
      <c r="G115" s="208"/>
      <c r="H115" s="208"/>
      <c r="I115" s="208"/>
      <c r="J115" s="208">
        <v>759</v>
      </c>
      <c r="K115" s="76"/>
    </row>
    <row r="116" spans="1:10" ht="18" customHeight="1">
      <c r="A116" s="84"/>
      <c r="B116" s="163"/>
      <c r="C116" s="91"/>
      <c r="D116" s="208"/>
      <c r="E116" s="208"/>
      <c r="F116" s="208"/>
      <c r="G116" s="208"/>
      <c r="H116" s="208"/>
      <c r="I116" s="208"/>
      <c r="J116" s="208"/>
    </row>
    <row r="117" spans="1:10" ht="18" customHeight="1">
      <c r="A117" s="84"/>
      <c r="B117" s="163" t="s">
        <v>270</v>
      </c>
      <c r="C117" s="91"/>
      <c r="D117" s="208"/>
      <c r="E117" s="208"/>
      <c r="F117" s="208"/>
      <c r="G117" s="208"/>
      <c r="H117" s="208"/>
      <c r="I117" s="208"/>
      <c r="J117" s="208">
        <v>-1171</v>
      </c>
    </row>
    <row r="118" spans="1:10" ht="18" customHeight="1">
      <c r="A118" s="84"/>
      <c r="B118" s="163"/>
      <c r="C118" s="91"/>
      <c r="D118" s="208"/>
      <c r="E118" s="208"/>
      <c r="F118" s="208"/>
      <c r="G118" s="208"/>
      <c r="H118" s="208"/>
      <c r="I118" s="208"/>
      <c r="J118" s="208"/>
    </row>
    <row r="119" spans="1:10" ht="18" customHeight="1">
      <c r="A119" s="84"/>
      <c r="B119" s="163" t="s">
        <v>276</v>
      </c>
      <c r="C119" s="91"/>
      <c r="D119" s="208"/>
      <c r="E119" s="208"/>
      <c r="F119" s="208"/>
      <c r="G119" s="208"/>
      <c r="H119" s="208"/>
      <c r="I119" s="208"/>
      <c r="J119" s="208"/>
    </row>
    <row r="120" spans="1:10" ht="18" customHeight="1">
      <c r="A120" s="84"/>
      <c r="B120" s="163" t="s">
        <v>326</v>
      </c>
      <c r="C120" s="91"/>
      <c r="D120" s="208"/>
      <c r="E120" s="208"/>
      <c r="F120" s="208"/>
      <c r="G120" s="208"/>
      <c r="H120" s="208"/>
      <c r="I120" s="208"/>
      <c r="J120" s="210">
        <v>5380</v>
      </c>
    </row>
    <row r="121" spans="1:10" ht="18" customHeight="1">
      <c r="A121" s="84"/>
      <c r="B121" s="163"/>
      <c r="C121" s="91"/>
      <c r="D121" s="208"/>
      <c r="E121" s="208"/>
      <c r="F121" s="208"/>
      <c r="G121" s="208"/>
      <c r="H121" s="208"/>
      <c r="I121" s="208"/>
      <c r="J121" s="208"/>
    </row>
    <row r="122" spans="1:10" ht="18" customHeight="1">
      <c r="A122" s="84"/>
      <c r="B122" s="163" t="s">
        <v>272</v>
      </c>
      <c r="C122" s="91"/>
      <c r="D122" s="208"/>
      <c r="E122" s="208"/>
      <c r="F122" s="208"/>
      <c r="G122" s="208"/>
      <c r="H122" s="208"/>
      <c r="I122" s="208"/>
      <c r="J122" s="208">
        <f>SUM(J111:J121)</f>
        <v>13643</v>
      </c>
    </row>
    <row r="123" spans="1:10" ht="18" customHeight="1">
      <c r="A123" s="84"/>
      <c r="B123" s="163"/>
      <c r="C123" s="91"/>
      <c r="D123" s="208"/>
      <c r="E123" s="208"/>
      <c r="F123" s="208"/>
      <c r="G123" s="208"/>
      <c r="H123" s="208"/>
      <c r="I123" s="208"/>
      <c r="J123" s="208"/>
    </row>
    <row r="124" spans="1:10" ht="18" customHeight="1">
      <c r="A124" s="84"/>
      <c r="B124" s="163" t="s">
        <v>273</v>
      </c>
      <c r="C124" s="91"/>
      <c r="D124" s="208"/>
      <c r="E124" s="208"/>
      <c r="F124" s="208"/>
      <c r="G124" s="208"/>
      <c r="H124" s="208"/>
      <c r="I124" s="208"/>
      <c r="J124" s="208">
        <v>-1675</v>
      </c>
    </row>
    <row r="125" spans="1:10" ht="18" customHeight="1">
      <c r="A125" s="84"/>
      <c r="B125" s="163"/>
      <c r="C125" s="91"/>
      <c r="D125" s="208"/>
      <c r="E125" s="208"/>
      <c r="F125" s="208"/>
      <c r="G125" s="208"/>
      <c r="H125" s="208"/>
      <c r="I125" s="208"/>
      <c r="J125" s="208"/>
    </row>
    <row r="126" spans="1:10" ht="18" customHeight="1">
      <c r="A126" s="84"/>
      <c r="B126" s="163"/>
      <c r="C126" s="91"/>
      <c r="D126" s="208"/>
      <c r="E126" s="208"/>
      <c r="F126" s="208"/>
      <c r="G126" s="208"/>
      <c r="H126" s="208"/>
      <c r="I126" s="208"/>
      <c r="J126" s="211"/>
    </row>
    <row r="127" spans="1:10" ht="18" customHeight="1" thickBot="1">
      <c r="A127" s="84"/>
      <c r="B127" s="163" t="s">
        <v>274</v>
      </c>
      <c r="C127" s="91"/>
      <c r="D127" s="207"/>
      <c r="E127" s="208"/>
      <c r="F127" s="207"/>
      <c r="G127" s="208"/>
      <c r="H127" s="208"/>
      <c r="I127" s="208"/>
      <c r="J127" s="212">
        <f>SUM(J121:J126)</f>
        <v>11968</v>
      </c>
    </row>
    <row r="128" spans="1:10" ht="18" customHeight="1" thickTop="1">
      <c r="A128" s="84"/>
      <c r="B128" s="260"/>
      <c r="C128" s="91"/>
      <c r="D128" s="207"/>
      <c r="E128" s="208"/>
      <c r="F128" s="207"/>
      <c r="G128" s="208"/>
      <c r="H128" s="208"/>
      <c r="I128" s="208"/>
      <c r="J128" s="208"/>
    </row>
    <row r="129" spans="1:10" ht="18" customHeight="1">
      <c r="A129" s="84"/>
      <c r="B129" s="163" t="s">
        <v>277</v>
      </c>
      <c r="C129" s="91"/>
      <c r="D129" s="207"/>
      <c r="E129" s="208"/>
      <c r="F129" s="207"/>
      <c r="G129" s="208"/>
      <c r="H129" s="208"/>
      <c r="I129" s="208"/>
      <c r="J129" s="208"/>
    </row>
    <row r="130" spans="1:10" ht="18" customHeight="1">
      <c r="A130" s="84"/>
      <c r="B130" s="163" t="s">
        <v>332</v>
      </c>
      <c r="C130" s="91"/>
      <c r="D130" s="207"/>
      <c r="E130" s="208"/>
      <c r="F130" s="207"/>
      <c r="G130" s="208"/>
      <c r="H130" s="208"/>
      <c r="I130" s="208"/>
      <c r="J130" s="208">
        <v>11968</v>
      </c>
    </row>
    <row r="131" spans="1:10" ht="18" customHeight="1">
      <c r="A131" s="84"/>
      <c r="B131" s="163" t="s">
        <v>331</v>
      </c>
      <c r="C131" s="91"/>
      <c r="D131" s="207"/>
      <c r="E131" s="208"/>
      <c r="F131" s="207"/>
      <c r="G131" s="208"/>
      <c r="H131" s="208"/>
      <c r="I131" s="208"/>
      <c r="J131" s="210">
        <v>0</v>
      </c>
    </row>
    <row r="132" spans="1:10" ht="18" customHeight="1">
      <c r="A132" s="84"/>
      <c r="B132" s="163"/>
      <c r="C132" s="91"/>
      <c r="D132" s="207"/>
      <c r="E132" s="208"/>
      <c r="F132" s="207"/>
      <c r="G132" s="208"/>
      <c r="H132" s="208"/>
      <c r="I132" s="208"/>
      <c r="J132" s="208"/>
    </row>
    <row r="133" spans="1:10" ht="18" customHeight="1" thickBot="1">
      <c r="A133" s="84"/>
      <c r="B133" s="163" t="s">
        <v>274</v>
      </c>
      <c r="C133" s="91"/>
      <c r="D133" s="207"/>
      <c r="E133" s="208"/>
      <c r="F133" s="207"/>
      <c r="G133" s="208"/>
      <c r="H133" s="208"/>
      <c r="I133" s="208"/>
      <c r="J133" s="212">
        <f>SUM(J128:J131)</f>
        <v>11968</v>
      </c>
    </row>
    <row r="134" spans="1:10" ht="18" customHeight="1" thickTop="1">
      <c r="A134" s="84"/>
      <c r="B134" s="186"/>
      <c r="C134" s="183"/>
      <c r="D134" s="200"/>
      <c r="E134" s="199"/>
      <c r="F134" s="200"/>
      <c r="G134" s="199"/>
      <c r="H134" s="199"/>
      <c r="I134" s="199"/>
      <c r="J134" s="199"/>
    </row>
    <row r="135" spans="1:10" ht="18" customHeight="1">
      <c r="A135" s="84"/>
      <c r="B135" s="84"/>
      <c r="C135" s="84"/>
      <c r="D135" s="84"/>
      <c r="E135" s="93"/>
      <c r="F135" s="84"/>
      <c r="G135" s="93"/>
      <c r="H135" s="93"/>
      <c r="I135" s="93"/>
      <c r="J135" s="93"/>
    </row>
    <row r="136" spans="1:10" ht="18" customHeight="1">
      <c r="A136" s="84"/>
      <c r="B136" s="84"/>
      <c r="C136" s="84"/>
      <c r="D136" s="84"/>
      <c r="E136" s="93"/>
      <c r="F136" s="84"/>
      <c r="G136" s="93"/>
      <c r="H136" s="93"/>
      <c r="I136" s="93"/>
      <c r="J136" s="93"/>
    </row>
    <row r="137" spans="1:10" ht="18" customHeight="1">
      <c r="A137" s="195" t="s">
        <v>112</v>
      </c>
      <c r="B137" s="171" t="s">
        <v>227</v>
      </c>
      <c r="C137" s="84"/>
      <c r="D137" s="84"/>
      <c r="E137" s="84"/>
      <c r="F137" s="84"/>
      <c r="G137" s="93"/>
      <c r="H137" s="93"/>
      <c r="I137" s="93"/>
      <c r="J137" s="93"/>
    </row>
    <row r="138" spans="1:10" ht="10.5" customHeight="1">
      <c r="A138" s="195"/>
      <c r="B138" s="171"/>
      <c r="C138" s="84"/>
      <c r="D138" s="84"/>
      <c r="E138" s="84"/>
      <c r="F138" s="84"/>
      <c r="G138" s="93"/>
      <c r="H138" s="93"/>
      <c r="I138" s="93"/>
      <c r="J138" s="93"/>
    </row>
    <row r="139" spans="1:10" ht="32.25" customHeight="1">
      <c r="A139" s="89"/>
      <c r="B139" s="266" t="s">
        <v>228</v>
      </c>
      <c r="C139" s="266"/>
      <c r="D139" s="266"/>
      <c r="E139" s="266"/>
      <c r="F139" s="266"/>
      <c r="G139" s="266"/>
      <c r="H139" s="266"/>
      <c r="I139" s="266"/>
      <c r="J139" s="267"/>
    </row>
    <row r="140" spans="1:10" ht="18">
      <c r="A140" s="89"/>
      <c r="B140" s="87"/>
      <c r="C140" s="87"/>
      <c r="D140" s="87"/>
      <c r="E140" s="87"/>
      <c r="F140" s="87"/>
      <c r="G140" s="87"/>
      <c r="H140" s="87"/>
      <c r="I140" s="87"/>
      <c r="J140" s="177"/>
    </row>
    <row r="141" spans="1:10" ht="18" customHeight="1">
      <c r="A141" s="89"/>
      <c r="B141" s="84"/>
      <c r="C141" s="84"/>
      <c r="D141" s="84"/>
      <c r="E141" s="93"/>
      <c r="F141" s="84"/>
      <c r="G141" s="93"/>
      <c r="H141" s="93"/>
      <c r="I141" s="93"/>
      <c r="J141" s="93"/>
    </row>
    <row r="142" spans="1:10" ht="18" customHeight="1">
      <c r="A142" s="195" t="s">
        <v>113</v>
      </c>
      <c r="B142" s="171" t="s">
        <v>229</v>
      </c>
      <c r="C142" s="84"/>
      <c r="D142" s="84"/>
      <c r="E142" s="93"/>
      <c r="F142" s="84"/>
      <c r="G142" s="93"/>
      <c r="H142" s="93"/>
      <c r="I142" s="93"/>
      <c r="J142" s="93"/>
    </row>
    <row r="143" spans="1:10" ht="18" customHeight="1">
      <c r="A143" s="195"/>
      <c r="B143" s="171"/>
      <c r="C143" s="84"/>
      <c r="D143" s="84"/>
      <c r="E143" s="93"/>
      <c r="F143" s="84"/>
      <c r="G143" s="93"/>
      <c r="H143" s="93"/>
      <c r="I143" s="93"/>
      <c r="J143" s="93"/>
    </row>
    <row r="144" spans="1:10" ht="16.5" customHeight="1">
      <c r="A144" s="86"/>
      <c r="B144" s="266" t="s">
        <v>230</v>
      </c>
      <c r="C144" s="266"/>
      <c r="D144" s="266"/>
      <c r="E144" s="266"/>
      <c r="F144" s="266"/>
      <c r="G144" s="266"/>
      <c r="H144" s="266"/>
      <c r="I144" s="266"/>
      <c r="J144" s="267"/>
    </row>
    <row r="145" spans="1:10" ht="18" customHeight="1">
      <c r="A145" s="84"/>
      <c r="B145" s="84"/>
      <c r="C145" s="84"/>
      <c r="D145" s="84"/>
      <c r="E145" s="93"/>
      <c r="F145" s="93"/>
      <c r="G145" s="93"/>
      <c r="H145" s="93"/>
      <c r="I145" s="93"/>
      <c r="J145" s="93"/>
    </row>
    <row r="146" spans="1:10" ht="18" customHeight="1">
      <c r="A146" s="84"/>
      <c r="B146" s="84"/>
      <c r="C146" s="84"/>
      <c r="D146" s="84"/>
      <c r="E146" s="93"/>
      <c r="F146" s="93"/>
      <c r="G146" s="93"/>
      <c r="H146" s="93"/>
      <c r="I146" s="93"/>
      <c r="J146" s="93"/>
    </row>
    <row r="147" spans="1:10" ht="18" customHeight="1">
      <c r="A147" s="195" t="s">
        <v>114</v>
      </c>
      <c r="B147" s="171" t="s">
        <v>115</v>
      </c>
      <c r="C147" s="84"/>
      <c r="D147" s="84"/>
      <c r="E147" s="84"/>
      <c r="F147" s="84"/>
      <c r="G147" s="93"/>
      <c r="H147" s="93"/>
      <c r="I147" s="93"/>
      <c r="J147" s="93"/>
    </row>
    <row r="148" spans="1:10" ht="18" customHeight="1">
      <c r="A148" s="195"/>
      <c r="B148" s="171"/>
      <c r="C148" s="84"/>
      <c r="D148" s="84"/>
      <c r="E148" s="84"/>
      <c r="F148" s="84"/>
      <c r="G148" s="93"/>
      <c r="H148" s="93"/>
      <c r="I148" s="93"/>
      <c r="J148" s="93"/>
    </row>
    <row r="149" spans="1:10" ht="15" customHeight="1">
      <c r="A149" s="86"/>
      <c r="B149" s="266" t="s">
        <v>231</v>
      </c>
      <c r="C149" s="266"/>
      <c r="D149" s="266"/>
      <c r="E149" s="266"/>
      <c r="F149" s="266"/>
      <c r="G149" s="266"/>
      <c r="H149" s="266"/>
      <c r="I149" s="266"/>
      <c r="J149" s="267"/>
    </row>
    <row r="150" spans="1:10" ht="18" customHeight="1">
      <c r="A150" s="86"/>
      <c r="B150" s="87"/>
      <c r="C150" s="87"/>
      <c r="D150" s="87"/>
      <c r="E150" s="87"/>
      <c r="F150" s="87"/>
      <c r="G150" s="87"/>
      <c r="H150" s="87"/>
      <c r="I150" s="87"/>
      <c r="J150" s="177"/>
    </row>
    <row r="151" spans="1:10" ht="72" customHeight="1">
      <c r="A151" s="86"/>
      <c r="B151" s="261" t="s">
        <v>338</v>
      </c>
      <c r="C151" s="266"/>
      <c r="D151" s="266"/>
      <c r="E151" s="266"/>
      <c r="F151" s="266"/>
      <c r="G151" s="266"/>
      <c r="H151" s="266"/>
      <c r="I151" s="266"/>
      <c r="J151" s="267"/>
    </row>
    <row r="152" spans="1:10" ht="21" customHeight="1">
      <c r="A152" s="86"/>
      <c r="B152" s="178"/>
      <c r="C152" s="87"/>
      <c r="D152" s="87"/>
      <c r="E152" s="87"/>
      <c r="F152" s="87"/>
      <c r="G152" s="87"/>
      <c r="H152" s="87"/>
      <c r="I152" s="87"/>
      <c r="J152" s="177"/>
    </row>
    <row r="153" spans="1:10" ht="34.5" customHeight="1">
      <c r="A153" s="86"/>
      <c r="B153" s="261" t="s">
        <v>290</v>
      </c>
      <c r="C153" s="266"/>
      <c r="D153" s="266"/>
      <c r="E153" s="266"/>
      <c r="F153" s="266"/>
      <c r="G153" s="266"/>
      <c r="H153" s="266"/>
      <c r="I153" s="266"/>
      <c r="J153" s="267"/>
    </row>
    <row r="154" spans="1:10" ht="18.75" customHeight="1">
      <c r="A154" s="86"/>
      <c r="B154" s="85"/>
      <c r="C154" s="84"/>
      <c r="D154" s="84"/>
      <c r="E154" s="84"/>
      <c r="F154" s="84"/>
      <c r="G154" s="93"/>
      <c r="H154" s="93"/>
      <c r="I154" s="93"/>
      <c r="J154" s="93"/>
    </row>
    <row r="155" spans="1:10" ht="33.75" customHeight="1">
      <c r="A155" s="86"/>
      <c r="B155" s="261" t="s">
        <v>292</v>
      </c>
      <c r="C155" s="266"/>
      <c r="D155" s="266"/>
      <c r="E155" s="266"/>
      <c r="F155" s="266"/>
      <c r="G155" s="266"/>
      <c r="H155" s="266"/>
      <c r="I155" s="266"/>
      <c r="J155" s="267"/>
    </row>
    <row r="156" spans="1:10" ht="18.75" customHeight="1">
      <c r="A156" s="86"/>
      <c r="B156" s="178"/>
      <c r="C156" s="87"/>
      <c r="D156" s="87"/>
      <c r="E156" s="87"/>
      <c r="F156" s="87"/>
      <c r="G156" s="87"/>
      <c r="H156" s="87"/>
      <c r="I156" s="87"/>
      <c r="J156" s="177"/>
    </row>
    <row r="157" spans="1:10" ht="35.25" customHeight="1">
      <c r="A157" s="86"/>
      <c r="B157" s="261" t="s">
        <v>295</v>
      </c>
      <c r="C157" s="266"/>
      <c r="D157" s="266"/>
      <c r="E157" s="266"/>
      <c r="F157" s="266"/>
      <c r="G157" s="266"/>
      <c r="H157" s="266"/>
      <c r="I157" s="266"/>
      <c r="J157" s="267"/>
    </row>
    <row r="158" spans="1:10" ht="18">
      <c r="A158" s="86"/>
      <c r="B158" s="178"/>
      <c r="C158" s="87"/>
      <c r="D158" s="87"/>
      <c r="E158" s="87"/>
      <c r="F158" s="87"/>
      <c r="G158" s="87"/>
      <c r="H158" s="87"/>
      <c r="I158" s="87"/>
      <c r="J158" s="177"/>
    </row>
    <row r="159" spans="1:10" ht="18" customHeight="1">
      <c r="A159" s="89"/>
      <c r="B159" s="87"/>
      <c r="C159" s="88"/>
      <c r="D159" s="88"/>
      <c r="E159" s="88"/>
      <c r="F159" s="88"/>
      <c r="G159" s="88"/>
      <c r="H159" s="88"/>
      <c r="I159" s="88"/>
      <c r="J159" s="93"/>
    </row>
    <row r="160" spans="1:10" ht="18" customHeight="1">
      <c r="A160" s="195" t="s">
        <v>116</v>
      </c>
      <c r="B160" s="171" t="s">
        <v>232</v>
      </c>
      <c r="C160" s="84"/>
      <c r="D160" s="84"/>
      <c r="E160" s="84"/>
      <c r="F160" s="84"/>
      <c r="G160" s="84"/>
      <c r="H160" s="84"/>
      <c r="I160" s="84"/>
      <c r="J160" s="84"/>
    </row>
    <row r="161" spans="1:19" ht="33.75" customHeight="1">
      <c r="A161" s="89"/>
      <c r="B161" s="266" t="s">
        <v>233</v>
      </c>
      <c r="C161" s="266"/>
      <c r="D161" s="266"/>
      <c r="E161" s="266"/>
      <c r="F161" s="266"/>
      <c r="G161" s="266"/>
      <c r="H161" s="266"/>
      <c r="I161" s="266"/>
      <c r="J161" s="267"/>
      <c r="M161" s="266"/>
      <c r="N161" s="274"/>
      <c r="O161" s="274"/>
      <c r="P161" s="274"/>
      <c r="Q161" s="274"/>
      <c r="R161" s="274"/>
      <c r="S161" s="274"/>
    </row>
    <row r="162" spans="1:10" ht="18" customHeight="1">
      <c r="A162" s="89"/>
      <c r="B162" s="173"/>
      <c r="C162" s="152"/>
      <c r="D162" s="88"/>
      <c r="E162" s="88"/>
      <c r="F162" s="88"/>
      <c r="G162" s="88"/>
      <c r="H162" s="88"/>
      <c r="I162" s="88"/>
      <c r="J162" s="84"/>
    </row>
    <row r="163" spans="1:10" ht="18" customHeight="1">
      <c r="A163" s="89"/>
      <c r="B163" s="173"/>
      <c r="C163" s="152"/>
      <c r="D163" s="88"/>
      <c r="E163" s="88"/>
      <c r="F163" s="88"/>
      <c r="G163" s="88"/>
      <c r="H163" s="88"/>
      <c r="I163" s="88"/>
      <c r="J163" s="84"/>
    </row>
    <row r="164" spans="1:10" ht="18" customHeight="1">
      <c r="A164" s="195" t="s">
        <v>4</v>
      </c>
      <c r="B164" s="187" t="s">
        <v>118</v>
      </c>
      <c r="C164" s="91"/>
      <c r="D164" s="84"/>
      <c r="E164" s="84"/>
      <c r="F164" s="84"/>
      <c r="G164" s="84"/>
      <c r="H164" s="84"/>
      <c r="I164" s="84"/>
      <c r="J164" s="103"/>
    </row>
    <row r="165" spans="1:10" ht="51" customHeight="1">
      <c r="A165" s="89"/>
      <c r="B165" s="266" t="s">
        <v>317</v>
      </c>
      <c r="C165" s="266"/>
      <c r="D165" s="266"/>
      <c r="E165" s="266"/>
      <c r="F165" s="266"/>
      <c r="G165" s="266"/>
      <c r="H165" s="266"/>
      <c r="I165" s="266"/>
      <c r="J165" s="268"/>
    </row>
    <row r="166" spans="1:10" ht="18" customHeight="1">
      <c r="A166" s="89"/>
      <c r="B166" s="84"/>
      <c r="C166" s="84"/>
      <c r="D166" s="84"/>
      <c r="E166" s="84"/>
      <c r="F166" s="84"/>
      <c r="G166" s="84"/>
      <c r="H166" s="84"/>
      <c r="I166" s="84"/>
      <c r="J166" s="84"/>
    </row>
    <row r="167" spans="1:10" ht="18" customHeight="1">
      <c r="A167" s="89"/>
      <c r="B167" s="84"/>
      <c r="C167" s="84"/>
      <c r="D167" s="84"/>
      <c r="E167" s="84"/>
      <c r="F167" s="84"/>
      <c r="G167" s="84"/>
      <c r="H167" s="84"/>
      <c r="I167" s="84"/>
      <c r="J167" s="84"/>
    </row>
    <row r="168" spans="1:10" ht="18" customHeight="1">
      <c r="A168" s="195" t="s">
        <v>119</v>
      </c>
      <c r="B168" s="171" t="s">
        <v>120</v>
      </c>
      <c r="C168" s="84"/>
      <c r="D168" s="84"/>
      <c r="E168" s="84"/>
      <c r="F168" s="84"/>
      <c r="G168" s="84"/>
      <c r="H168" s="84"/>
      <c r="I168" s="84"/>
      <c r="J168" s="84"/>
    </row>
    <row r="169" spans="1:10" ht="18" customHeight="1">
      <c r="A169" s="84"/>
      <c r="B169" s="84"/>
      <c r="C169" s="84"/>
      <c r="D169" s="84"/>
      <c r="E169" s="84"/>
      <c r="F169" s="84"/>
      <c r="G169" s="84"/>
      <c r="H169" s="84"/>
      <c r="I169" s="84"/>
      <c r="J169" s="84"/>
    </row>
    <row r="170" spans="1:10" ht="18" customHeight="1">
      <c r="A170" s="84"/>
      <c r="B170" s="84"/>
      <c r="C170" s="84"/>
      <c r="D170" s="84"/>
      <c r="E170" s="84"/>
      <c r="I170" s="89" t="s">
        <v>121</v>
      </c>
      <c r="J170" s="89" t="s">
        <v>122</v>
      </c>
    </row>
    <row r="171" spans="1:10" ht="18" customHeight="1">
      <c r="A171" s="84"/>
      <c r="B171" s="84"/>
      <c r="C171" s="84"/>
      <c r="D171" s="84"/>
      <c r="E171" s="84"/>
      <c r="I171" s="89" t="s">
        <v>117</v>
      </c>
      <c r="J171" s="89" t="s">
        <v>117</v>
      </c>
    </row>
    <row r="172" spans="1:10" ht="18" customHeight="1">
      <c r="A172" s="84"/>
      <c r="B172" s="84"/>
      <c r="C172" s="84"/>
      <c r="D172" s="84"/>
      <c r="E172" s="84"/>
      <c r="I172" s="188" t="s">
        <v>298</v>
      </c>
      <c r="J172" s="188" t="s">
        <v>184</v>
      </c>
    </row>
    <row r="173" spans="1:10" ht="18" customHeight="1">
      <c r="A173" s="84"/>
      <c r="B173" s="84"/>
      <c r="C173" s="84"/>
      <c r="D173" s="84"/>
      <c r="E173" s="84"/>
      <c r="I173" s="89" t="s">
        <v>131</v>
      </c>
      <c r="J173" s="89" t="s">
        <v>131</v>
      </c>
    </row>
    <row r="174" spans="1:10" ht="18" customHeight="1">
      <c r="A174" s="84"/>
      <c r="B174" s="84"/>
      <c r="C174" s="84"/>
      <c r="D174" s="84"/>
      <c r="E174" s="84"/>
      <c r="I174" s="89"/>
      <c r="J174" s="89"/>
    </row>
    <row r="175" spans="1:10" ht="18" customHeight="1" thickBot="1">
      <c r="A175" s="84"/>
      <c r="B175" s="84" t="s">
        <v>55</v>
      </c>
      <c r="C175" s="84"/>
      <c r="D175" s="84"/>
      <c r="E175" s="84"/>
      <c r="I175" s="213">
        <v>74565</v>
      </c>
      <c r="J175" s="213">
        <v>66460</v>
      </c>
    </row>
    <row r="176" spans="1:10" ht="18" customHeight="1" thickBot="1" thickTop="1">
      <c r="A176" s="84"/>
      <c r="B176" s="84" t="s">
        <v>278</v>
      </c>
      <c r="C176" s="84"/>
      <c r="D176" s="84"/>
      <c r="E176" s="84"/>
      <c r="I176" s="213">
        <v>5584</v>
      </c>
      <c r="J176" s="213">
        <v>4313</v>
      </c>
    </row>
    <row r="177" spans="1:10" ht="18" customHeight="1" thickTop="1">
      <c r="A177" s="84"/>
      <c r="B177" s="84"/>
      <c r="C177" s="84"/>
      <c r="D177" s="84"/>
      <c r="E177" s="84"/>
      <c r="F177" s="84"/>
      <c r="G177" s="84"/>
      <c r="H177" s="84"/>
      <c r="I177" s="84"/>
      <c r="J177" s="84"/>
    </row>
    <row r="178" spans="1:10" ht="32.25" customHeight="1">
      <c r="A178" s="84"/>
      <c r="B178" s="266" t="s">
        <v>334</v>
      </c>
      <c r="C178" s="266"/>
      <c r="D178" s="266"/>
      <c r="E178" s="266"/>
      <c r="F178" s="266"/>
      <c r="G178" s="266"/>
      <c r="H178" s="266"/>
      <c r="I178" s="266"/>
      <c r="J178" s="268"/>
    </row>
    <row r="179" spans="1:10" ht="18" customHeight="1">
      <c r="A179" s="84"/>
      <c r="B179" s="84"/>
      <c r="C179" s="84"/>
      <c r="D179" s="84"/>
      <c r="E179" s="84"/>
      <c r="F179" s="84"/>
      <c r="G179" s="84"/>
      <c r="H179" s="84"/>
      <c r="I179" s="84"/>
      <c r="J179" s="84"/>
    </row>
    <row r="180" spans="1:10" ht="18" customHeight="1">
      <c r="A180" s="84"/>
      <c r="B180" s="84"/>
      <c r="C180" s="84"/>
      <c r="D180" s="84"/>
      <c r="E180" s="84"/>
      <c r="F180" s="84"/>
      <c r="G180" s="84"/>
      <c r="H180" s="84"/>
      <c r="I180" s="84"/>
      <c r="J180" s="84"/>
    </row>
    <row r="181" spans="1:10" ht="18" customHeight="1">
      <c r="A181" s="195" t="s">
        <v>123</v>
      </c>
      <c r="B181" s="171" t="s">
        <v>147</v>
      </c>
      <c r="C181" s="84"/>
      <c r="D181" s="84"/>
      <c r="E181" s="84"/>
      <c r="F181" s="84"/>
      <c r="G181" s="84"/>
      <c r="H181" s="84"/>
      <c r="I181" s="84"/>
      <c r="J181" s="84"/>
    </row>
    <row r="182" spans="1:10" ht="18" customHeight="1">
      <c r="A182" s="195"/>
      <c r="B182" s="171"/>
      <c r="C182" s="84"/>
      <c r="D182" s="84"/>
      <c r="E182" s="84"/>
      <c r="F182" s="84"/>
      <c r="G182" s="84"/>
      <c r="H182" s="84"/>
      <c r="I182" s="84"/>
      <c r="J182" s="84"/>
    </row>
    <row r="183" spans="1:10" ht="18" customHeight="1">
      <c r="A183" s="89"/>
      <c r="B183" s="266" t="s">
        <v>293</v>
      </c>
      <c r="C183" s="274"/>
      <c r="D183" s="274"/>
      <c r="E183" s="274"/>
      <c r="F183" s="274"/>
      <c r="G183" s="274"/>
      <c r="H183" s="274"/>
      <c r="I183" s="274"/>
      <c r="J183" s="84"/>
    </row>
    <row r="184" spans="1:10" ht="18" customHeight="1">
      <c r="A184" s="89"/>
      <c r="B184" s="84"/>
      <c r="C184" s="84"/>
      <c r="D184" s="84"/>
      <c r="E184" s="84"/>
      <c r="F184" s="84"/>
      <c r="G184" s="84"/>
      <c r="H184" s="84"/>
      <c r="I184" s="84"/>
      <c r="J184" s="84"/>
    </row>
    <row r="185" spans="1:10" ht="18" customHeight="1">
      <c r="A185" s="89"/>
      <c r="B185" s="84"/>
      <c r="C185" s="84"/>
      <c r="D185" s="84"/>
      <c r="E185" s="84"/>
      <c r="F185" s="84"/>
      <c r="G185" s="84"/>
      <c r="H185" s="84"/>
      <c r="I185" s="84"/>
      <c r="J185" s="84"/>
    </row>
    <row r="186" spans="1:10" ht="18" customHeight="1">
      <c r="A186" s="195" t="s">
        <v>5</v>
      </c>
      <c r="B186" s="171" t="s">
        <v>124</v>
      </c>
      <c r="C186" s="84"/>
      <c r="D186" s="84"/>
      <c r="E186" s="84"/>
      <c r="F186" s="84"/>
      <c r="G186" s="84"/>
      <c r="H186" s="84"/>
      <c r="I186" s="84"/>
      <c r="J186" s="84"/>
    </row>
    <row r="187" spans="1:10" ht="18" customHeight="1">
      <c r="A187" s="195"/>
      <c r="B187" s="171"/>
      <c r="C187" s="84"/>
      <c r="D187" s="84"/>
      <c r="E187" s="84"/>
      <c r="F187" s="84"/>
      <c r="G187" s="84"/>
      <c r="H187" s="84"/>
      <c r="I187" s="84"/>
      <c r="J187" s="84"/>
    </row>
    <row r="188" spans="1:10" ht="18" customHeight="1">
      <c r="A188" s="89"/>
      <c r="B188" s="84" t="s">
        <v>234</v>
      </c>
      <c r="C188" s="84"/>
      <c r="D188" s="84"/>
      <c r="E188" s="84"/>
      <c r="F188" s="84"/>
      <c r="G188" s="84"/>
      <c r="H188" s="84"/>
      <c r="I188" s="84"/>
      <c r="J188" s="84"/>
    </row>
    <row r="189" spans="1:10" ht="18" customHeight="1">
      <c r="A189" s="89"/>
      <c r="B189" s="87"/>
      <c r="C189" s="88"/>
      <c r="D189" s="88"/>
      <c r="E189" s="88"/>
      <c r="F189" s="88"/>
      <c r="G189" s="88"/>
      <c r="H189" s="88"/>
      <c r="I189" s="88"/>
      <c r="J189" s="84"/>
    </row>
    <row r="190" spans="1:10" ht="18" customHeight="1">
      <c r="A190" s="89"/>
      <c r="B190" s="87"/>
      <c r="C190" s="88"/>
      <c r="D190" s="88"/>
      <c r="E190" s="88"/>
      <c r="F190" s="88"/>
      <c r="G190" s="88"/>
      <c r="H190" s="88"/>
      <c r="I190" s="88"/>
      <c r="J190" s="84"/>
    </row>
    <row r="191" spans="1:10" ht="18" customHeight="1">
      <c r="A191" s="195" t="s">
        <v>125</v>
      </c>
      <c r="B191" s="171" t="s">
        <v>61</v>
      </c>
      <c r="C191" s="84"/>
      <c r="D191" s="84"/>
      <c r="E191" s="84"/>
      <c r="F191" s="84"/>
      <c r="G191" s="84"/>
      <c r="H191" s="84"/>
      <c r="I191" s="84"/>
      <c r="J191" s="84"/>
    </row>
    <row r="192" spans="1:10" ht="18" customHeight="1">
      <c r="A192" s="195"/>
      <c r="B192" s="171"/>
      <c r="C192" s="84"/>
      <c r="D192" s="84"/>
      <c r="E192" s="84"/>
      <c r="F192" s="84"/>
      <c r="G192" s="84"/>
      <c r="H192" s="84"/>
      <c r="I192" s="84"/>
      <c r="J192" s="84"/>
    </row>
    <row r="193" spans="1:10" ht="18" customHeight="1">
      <c r="A193" s="86"/>
      <c r="B193" s="84" t="s">
        <v>126</v>
      </c>
      <c r="C193" s="84"/>
      <c r="D193" s="84"/>
      <c r="E193" s="284"/>
      <c r="F193" s="284"/>
      <c r="G193" s="284"/>
      <c r="H193" s="284"/>
      <c r="I193" s="284"/>
      <c r="J193" s="84"/>
    </row>
    <row r="194" spans="1:10" ht="18" customHeight="1">
      <c r="A194" s="86"/>
      <c r="B194" s="85"/>
      <c r="C194" s="84"/>
      <c r="D194" s="84"/>
      <c r="E194" s="84"/>
      <c r="I194" s="89" t="s">
        <v>127</v>
      </c>
      <c r="J194" s="89" t="s">
        <v>121</v>
      </c>
    </row>
    <row r="195" spans="1:10" ht="18" customHeight="1">
      <c r="A195" s="86"/>
      <c r="B195" s="85"/>
      <c r="C195" s="84"/>
      <c r="D195" s="84"/>
      <c r="E195" s="84"/>
      <c r="I195" s="89" t="s">
        <v>235</v>
      </c>
      <c r="J195" s="89" t="s">
        <v>128</v>
      </c>
    </row>
    <row r="196" spans="1:10" ht="18" customHeight="1">
      <c r="A196" s="86"/>
      <c r="B196" s="85"/>
      <c r="C196" s="84"/>
      <c r="D196" s="84"/>
      <c r="E196" s="84"/>
      <c r="I196" s="89" t="s">
        <v>117</v>
      </c>
      <c r="J196" s="89" t="s">
        <v>236</v>
      </c>
    </row>
    <row r="197" spans="1:10" ht="18" customHeight="1">
      <c r="A197" s="86"/>
      <c r="B197" s="85"/>
      <c r="C197" s="84"/>
      <c r="D197" s="84"/>
      <c r="E197" s="84"/>
      <c r="I197" s="188" t="s">
        <v>298</v>
      </c>
      <c r="J197" s="188" t="s">
        <v>298</v>
      </c>
    </row>
    <row r="198" spans="1:10" ht="18" customHeight="1">
      <c r="A198" s="86"/>
      <c r="B198" s="85"/>
      <c r="C198" s="84"/>
      <c r="D198" s="84"/>
      <c r="E198" s="84"/>
      <c r="I198" s="89" t="s">
        <v>131</v>
      </c>
      <c r="J198" s="89" t="s">
        <v>131</v>
      </c>
    </row>
    <row r="199" spans="1:10" ht="18" customHeight="1">
      <c r="A199" s="86"/>
      <c r="B199" s="84"/>
      <c r="C199" s="84"/>
      <c r="D199" s="84"/>
      <c r="E199" s="84"/>
      <c r="I199" s="84"/>
      <c r="J199" s="84"/>
    </row>
    <row r="200" spans="1:10" ht="18" customHeight="1">
      <c r="A200" s="86"/>
      <c r="B200" s="84"/>
      <c r="C200" s="84"/>
      <c r="D200" s="84"/>
      <c r="E200" s="84"/>
      <c r="I200" s="92"/>
      <c r="J200" s="92"/>
    </row>
    <row r="201" spans="1:10" ht="18" customHeight="1">
      <c r="A201" s="86"/>
      <c r="B201" s="84" t="s">
        <v>237</v>
      </c>
      <c r="C201" s="84"/>
      <c r="D201" s="84"/>
      <c r="E201" s="84"/>
      <c r="I201" s="92">
        <v>-381</v>
      </c>
      <c r="J201" s="92">
        <v>-472</v>
      </c>
    </row>
    <row r="202" spans="1:10" ht="18" customHeight="1">
      <c r="A202" s="86"/>
      <c r="B202" s="84" t="s">
        <v>238</v>
      </c>
      <c r="C202" s="84"/>
      <c r="D202" s="84"/>
      <c r="E202" s="84"/>
      <c r="I202" s="92">
        <v>-723</v>
      </c>
      <c r="J202" s="92">
        <v>-1203</v>
      </c>
    </row>
    <row r="203" spans="1:10" ht="18" customHeight="1">
      <c r="A203" s="84"/>
      <c r="B203" s="84"/>
      <c r="C203" s="84"/>
      <c r="D203" s="84"/>
      <c r="E203" s="84"/>
      <c r="I203" s="214">
        <f>SUM(I200:I202)</f>
        <v>-1104</v>
      </c>
      <c r="J203" s="214">
        <f>SUM(J200:J202)</f>
        <v>-1675</v>
      </c>
    </row>
    <row r="204" spans="1:10" ht="18" customHeight="1">
      <c r="A204" s="84"/>
      <c r="B204" s="84"/>
      <c r="C204" s="84"/>
      <c r="D204" s="84"/>
      <c r="E204" s="84"/>
      <c r="F204" s="91"/>
      <c r="G204" s="93"/>
      <c r="H204" s="93"/>
      <c r="I204" s="93"/>
      <c r="J204" s="84"/>
    </row>
    <row r="205" spans="1:10" ht="18" customHeight="1">
      <c r="A205" s="84"/>
      <c r="B205" s="266" t="s">
        <v>136</v>
      </c>
      <c r="C205" s="266"/>
      <c r="D205" s="266"/>
      <c r="E205" s="266"/>
      <c r="F205" s="266"/>
      <c r="G205" s="266"/>
      <c r="H205" s="266"/>
      <c r="I205" s="266"/>
      <c r="J205" s="84"/>
    </row>
    <row r="206" spans="1:10" ht="18" customHeight="1">
      <c r="A206" s="84"/>
      <c r="B206" s="266" t="s">
        <v>335</v>
      </c>
      <c r="C206" s="266"/>
      <c r="D206" s="266"/>
      <c r="E206" s="266"/>
      <c r="F206" s="266"/>
      <c r="G206" s="266"/>
      <c r="H206" s="266"/>
      <c r="I206" s="266"/>
      <c r="J206" s="84"/>
    </row>
    <row r="207" spans="1:10" ht="18" customHeight="1">
      <c r="A207" s="84"/>
      <c r="B207" s="266" t="s">
        <v>336</v>
      </c>
      <c r="C207" s="266"/>
      <c r="D207" s="266"/>
      <c r="E207" s="266"/>
      <c r="F207" s="266"/>
      <c r="G207" s="266"/>
      <c r="H207" s="266"/>
      <c r="I207" s="266"/>
      <c r="J207" s="84"/>
    </row>
    <row r="208" spans="1:10" ht="18" customHeight="1">
      <c r="A208" s="84"/>
      <c r="B208" s="84"/>
      <c r="C208" s="84"/>
      <c r="D208" s="84"/>
      <c r="E208" s="84"/>
      <c r="F208" s="84"/>
      <c r="G208" s="84"/>
      <c r="H208" s="84"/>
      <c r="I208" s="84"/>
      <c r="J208" s="84"/>
    </row>
    <row r="209" spans="1:10" ht="18" customHeight="1">
      <c r="A209" s="84"/>
      <c r="B209" s="84"/>
      <c r="C209" s="84"/>
      <c r="D209" s="84"/>
      <c r="E209" s="84"/>
      <c r="F209" s="84"/>
      <c r="G209" s="84"/>
      <c r="H209" s="84"/>
      <c r="I209" s="84"/>
      <c r="J209" s="84"/>
    </row>
    <row r="210" spans="1:10" ht="18" customHeight="1">
      <c r="A210" s="195" t="s">
        <v>130</v>
      </c>
      <c r="B210" s="171" t="s">
        <v>291</v>
      </c>
      <c r="C210" s="84"/>
      <c r="D210" s="84"/>
      <c r="E210" s="84"/>
      <c r="F210" s="84"/>
      <c r="G210" s="84"/>
      <c r="H210" s="84"/>
      <c r="I210" s="84"/>
      <c r="J210" s="84"/>
    </row>
    <row r="211" spans="1:10" ht="18" customHeight="1">
      <c r="A211" s="195"/>
      <c r="B211" s="85"/>
      <c r="C211" s="84"/>
      <c r="D211" s="84"/>
      <c r="E211" s="84"/>
      <c r="F211" s="84"/>
      <c r="G211" s="84"/>
      <c r="H211" s="84"/>
      <c r="I211" s="84"/>
      <c r="J211" s="84"/>
    </row>
    <row r="212" spans="1:10" ht="18" customHeight="1">
      <c r="A212" s="89"/>
      <c r="B212" s="84"/>
      <c r="C212" s="84"/>
      <c r="D212" s="84"/>
      <c r="E212" s="84"/>
      <c r="F212" s="84"/>
      <c r="I212" s="89" t="s">
        <v>127</v>
      </c>
      <c r="J212" s="89" t="s">
        <v>121</v>
      </c>
    </row>
    <row r="213" spans="1:10" ht="18" customHeight="1">
      <c r="A213" s="89"/>
      <c r="B213" s="84"/>
      <c r="C213" s="84"/>
      <c r="D213" s="84"/>
      <c r="E213" s="84"/>
      <c r="F213" s="84"/>
      <c r="I213" s="89" t="s">
        <v>235</v>
      </c>
      <c r="J213" s="89" t="s">
        <v>128</v>
      </c>
    </row>
    <row r="214" spans="1:10" ht="18" customHeight="1">
      <c r="A214" s="89"/>
      <c r="B214" s="84"/>
      <c r="C214" s="84"/>
      <c r="D214" s="84"/>
      <c r="E214" s="84"/>
      <c r="F214" s="84"/>
      <c r="I214" s="89" t="s">
        <v>117</v>
      </c>
      <c r="J214" s="89" t="s">
        <v>236</v>
      </c>
    </row>
    <row r="215" spans="1:10" ht="18" customHeight="1">
      <c r="A215" s="89"/>
      <c r="B215" s="84"/>
      <c r="C215" s="84"/>
      <c r="D215" s="84"/>
      <c r="E215" s="84"/>
      <c r="F215" s="84"/>
      <c r="I215" s="188" t="s">
        <v>298</v>
      </c>
      <c r="J215" s="188" t="s">
        <v>298</v>
      </c>
    </row>
    <row r="216" spans="1:10" ht="18" customHeight="1">
      <c r="A216" s="89"/>
      <c r="B216" s="84"/>
      <c r="C216" s="84"/>
      <c r="D216" s="84"/>
      <c r="E216" s="84"/>
      <c r="F216" s="84"/>
      <c r="I216" s="89" t="s">
        <v>131</v>
      </c>
      <c r="J216" s="89" t="s">
        <v>131</v>
      </c>
    </row>
    <row r="217" spans="1:10" ht="18" customHeight="1">
      <c r="A217" s="89"/>
      <c r="B217" s="84"/>
      <c r="C217" s="84"/>
      <c r="D217" s="84"/>
      <c r="E217" s="84"/>
      <c r="F217" s="84"/>
      <c r="I217" s="201"/>
      <c r="J217" s="201"/>
    </row>
    <row r="218" spans="1:10" ht="18" customHeight="1" thickBot="1">
      <c r="A218" s="89"/>
      <c r="B218" s="84" t="s">
        <v>279</v>
      </c>
      <c r="C218" s="84"/>
      <c r="D218" s="84"/>
      <c r="E218" s="84"/>
      <c r="F218" s="84"/>
      <c r="I218" s="259">
        <v>0</v>
      </c>
      <c r="J218" s="258">
        <v>53</v>
      </c>
    </row>
    <row r="219" spans="1:10" ht="18" customHeight="1" thickTop="1">
      <c r="A219" s="89"/>
      <c r="B219" s="84"/>
      <c r="C219" s="84"/>
      <c r="D219" s="84"/>
      <c r="E219" s="84"/>
      <c r="F219" s="84"/>
      <c r="G219" s="84"/>
      <c r="H219" s="84"/>
      <c r="I219" s="84"/>
      <c r="J219" s="84"/>
    </row>
    <row r="220" spans="1:10" ht="18" customHeight="1">
      <c r="A220" s="137"/>
      <c r="B220" s="137"/>
      <c r="C220" s="137"/>
      <c r="D220" s="137"/>
      <c r="E220" s="137"/>
      <c r="F220" s="137"/>
      <c r="G220" s="137"/>
      <c r="H220" s="137"/>
      <c r="I220" s="137"/>
      <c r="J220" s="84"/>
    </row>
    <row r="221" spans="1:10" ht="18" customHeight="1">
      <c r="A221" s="195" t="s">
        <v>6</v>
      </c>
      <c r="B221" s="171" t="s">
        <v>327</v>
      </c>
      <c r="C221" s="84"/>
      <c r="D221" s="84"/>
      <c r="E221" s="84"/>
      <c r="F221" s="84"/>
      <c r="G221" s="84"/>
      <c r="H221" s="84"/>
      <c r="I221" s="84"/>
      <c r="J221" s="84"/>
    </row>
    <row r="222" spans="1:10" ht="18" customHeight="1">
      <c r="A222" s="195"/>
      <c r="B222" s="171"/>
      <c r="C222" s="84"/>
      <c r="D222" s="84"/>
      <c r="E222" s="84"/>
      <c r="F222" s="84"/>
      <c r="G222" s="84"/>
      <c r="H222" s="84"/>
      <c r="I222" s="84"/>
      <c r="J222" s="84"/>
    </row>
    <row r="223" spans="1:10" ht="18" customHeight="1">
      <c r="A223" s="86"/>
      <c r="B223" s="84" t="s">
        <v>328</v>
      </c>
      <c r="C223" s="84"/>
      <c r="D223" s="84"/>
      <c r="E223" s="84"/>
      <c r="F223" s="96"/>
      <c r="G223" s="84"/>
      <c r="H223" s="84"/>
      <c r="I223" s="96"/>
      <c r="J223" s="84"/>
    </row>
    <row r="224" spans="1:10" ht="18" customHeight="1">
      <c r="A224" s="86"/>
      <c r="B224" s="84"/>
      <c r="C224" s="84"/>
      <c r="D224" s="84"/>
      <c r="E224" s="84"/>
      <c r="F224" s="96"/>
      <c r="G224" s="84"/>
      <c r="H224" s="84"/>
      <c r="I224" s="96"/>
      <c r="J224" s="84"/>
    </row>
    <row r="225" spans="1:10" ht="87.75" customHeight="1">
      <c r="A225" s="86"/>
      <c r="B225" s="189"/>
      <c r="C225" s="215"/>
      <c r="D225" s="215"/>
      <c r="E225" s="215"/>
      <c r="F225" s="216"/>
      <c r="G225" s="215"/>
      <c r="H225" s="217"/>
      <c r="I225" s="218" t="s">
        <v>339</v>
      </c>
      <c r="J225" s="218" t="s">
        <v>340</v>
      </c>
    </row>
    <row r="226" spans="1:10" ht="33.75" customHeight="1">
      <c r="A226" s="229" t="s">
        <v>282</v>
      </c>
      <c r="B226" s="219" t="s">
        <v>305</v>
      </c>
      <c r="C226" s="220"/>
      <c r="D226" s="220"/>
      <c r="E226" s="220"/>
      <c r="F226" s="221"/>
      <c r="G226" s="220"/>
      <c r="H226" s="222"/>
      <c r="I226" s="223">
        <v>717</v>
      </c>
      <c r="J226" s="224">
        <v>717</v>
      </c>
    </row>
    <row r="227" spans="1:10" ht="33.75" customHeight="1">
      <c r="A227" s="229" t="s">
        <v>280</v>
      </c>
      <c r="B227" s="189" t="s">
        <v>306</v>
      </c>
      <c r="C227" s="215"/>
      <c r="D227" s="215"/>
      <c r="E227" s="215"/>
      <c r="F227" s="216"/>
      <c r="G227" s="215"/>
      <c r="H227" s="217"/>
      <c r="I227" s="223" t="s">
        <v>308</v>
      </c>
      <c r="J227" s="224" t="s">
        <v>308</v>
      </c>
    </row>
    <row r="228" spans="1:10" ht="33.75" customHeight="1">
      <c r="A228" s="229" t="s">
        <v>281</v>
      </c>
      <c r="B228" s="189" t="s">
        <v>307</v>
      </c>
      <c r="C228" s="215"/>
      <c r="D228" s="215"/>
      <c r="E228" s="215"/>
      <c r="F228" s="216"/>
      <c r="G228" s="215"/>
      <c r="H228" s="217"/>
      <c r="I228" s="223" t="s">
        <v>308</v>
      </c>
      <c r="J228" s="224" t="s">
        <v>308</v>
      </c>
    </row>
    <row r="229" spans="1:10" ht="18" customHeight="1">
      <c r="A229" s="86"/>
      <c r="B229" s="86"/>
      <c r="C229" s="84"/>
      <c r="D229" s="84"/>
      <c r="E229" s="84"/>
      <c r="F229" s="84"/>
      <c r="G229" s="84"/>
      <c r="H229" s="84"/>
      <c r="I229" s="84"/>
      <c r="J229" s="84"/>
    </row>
    <row r="230" spans="1:10" ht="18" customHeight="1">
      <c r="A230" s="86"/>
      <c r="B230" s="266" t="s">
        <v>310</v>
      </c>
      <c r="C230" s="274"/>
      <c r="D230" s="274"/>
      <c r="E230" s="274"/>
      <c r="F230" s="274"/>
      <c r="G230" s="274"/>
      <c r="H230" s="274"/>
      <c r="I230" s="274"/>
      <c r="J230" s="84"/>
    </row>
    <row r="231" spans="1:10" ht="18" customHeight="1">
      <c r="A231" s="86"/>
      <c r="B231" s="84"/>
      <c r="C231" s="84"/>
      <c r="D231" s="84"/>
      <c r="E231" s="84"/>
      <c r="F231" s="84"/>
      <c r="G231" s="84"/>
      <c r="H231" s="91"/>
      <c r="I231" s="84"/>
      <c r="J231" s="84"/>
    </row>
    <row r="232" spans="1:10" s="228" customFormat="1" ht="33.75" customHeight="1">
      <c r="A232" s="225"/>
      <c r="B232" s="189"/>
      <c r="C232" s="215"/>
      <c r="D232" s="215"/>
      <c r="E232" s="215"/>
      <c r="F232" s="216"/>
      <c r="G232" s="215"/>
      <c r="H232" s="226"/>
      <c r="I232" s="223"/>
      <c r="J232" s="227" t="s">
        <v>131</v>
      </c>
    </row>
    <row r="233" spans="1:10" s="228" customFormat="1" ht="33.75" customHeight="1">
      <c r="A233" s="229" t="s">
        <v>282</v>
      </c>
      <c r="B233" s="219" t="s">
        <v>283</v>
      </c>
      <c r="C233" s="220"/>
      <c r="D233" s="220"/>
      <c r="E233" s="220"/>
      <c r="F233" s="221"/>
      <c r="G233" s="220"/>
      <c r="I233" s="223"/>
      <c r="J233" s="230">
        <v>16808</v>
      </c>
    </row>
    <row r="234" spans="1:10" s="228" customFormat="1" ht="35.25" customHeight="1">
      <c r="A234" s="229" t="s">
        <v>280</v>
      </c>
      <c r="B234" s="189" t="s">
        <v>284</v>
      </c>
      <c r="C234" s="215"/>
      <c r="D234" s="215"/>
      <c r="E234" s="215"/>
      <c r="F234" s="216"/>
      <c r="G234" s="215"/>
      <c r="H234" s="226"/>
      <c r="I234" s="223"/>
      <c r="J234" s="230">
        <v>1498</v>
      </c>
    </row>
    <row r="235" spans="1:10" s="228" customFormat="1" ht="36.75" customHeight="1">
      <c r="A235" s="229" t="s">
        <v>281</v>
      </c>
      <c r="B235" s="189" t="s">
        <v>311</v>
      </c>
      <c r="C235" s="215"/>
      <c r="D235" s="215"/>
      <c r="E235" s="215"/>
      <c r="F235" s="216"/>
      <c r="G235" s="215"/>
      <c r="H235" s="226"/>
      <c r="I235" s="223"/>
      <c r="J235" s="230">
        <v>1498</v>
      </c>
    </row>
    <row r="236" spans="1:10" ht="18" customHeight="1">
      <c r="A236" s="86"/>
      <c r="B236" s="84"/>
      <c r="C236" s="84"/>
      <c r="D236" s="84"/>
      <c r="E236" s="84"/>
      <c r="F236" s="143"/>
      <c r="G236" s="84"/>
      <c r="H236" s="84"/>
      <c r="I236" s="95"/>
      <c r="J236" s="84"/>
    </row>
    <row r="237" spans="1:10" ht="18" customHeight="1">
      <c r="A237" s="84"/>
      <c r="B237" s="84"/>
      <c r="C237" s="84"/>
      <c r="D237" s="84"/>
      <c r="E237" s="84"/>
      <c r="F237" s="175"/>
      <c r="G237" s="84"/>
      <c r="H237" s="84"/>
      <c r="I237" s="144"/>
      <c r="J237" s="84"/>
    </row>
    <row r="238" spans="1:10" ht="18" customHeight="1">
      <c r="A238" s="195" t="s">
        <v>7</v>
      </c>
      <c r="B238" s="171" t="s">
        <v>132</v>
      </c>
      <c r="C238" s="84"/>
      <c r="D238" s="84"/>
      <c r="E238" s="84"/>
      <c r="F238" s="84"/>
      <c r="G238" s="97"/>
      <c r="H238" s="97"/>
      <c r="I238" s="84"/>
      <c r="J238" s="84"/>
    </row>
    <row r="239" spans="1:10" ht="18" customHeight="1">
      <c r="A239" s="195"/>
      <c r="B239" s="171"/>
      <c r="C239" s="84"/>
      <c r="D239" s="84"/>
      <c r="E239" s="84"/>
      <c r="F239" s="84"/>
      <c r="G239" s="97"/>
      <c r="H239" s="97"/>
      <c r="I239" s="84"/>
      <c r="J239" s="84"/>
    </row>
    <row r="240" spans="1:10" ht="18" customHeight="1">
      <c r="A240" s="89"/>
      <c r="B240" s="266" t="s">
        <v>148</v>
      </c>
      <c r="C240" s="274"/>
      <c r="D240" s="274"/>
      <c r="E240" s="274"/>
      <c r="F240" s="274"/>
      <c r="G240" s="274"/>
      <c r="H240" s="274"/>
      <c r="I240" s="274"/>
      <c r="J240" s="84"/>
    </row>
    <row r="241" spans="1:10" ht="18" customHeight="1">
      <c r="A241" s="89"/>
      <c r="B241" s="87"/>
      <c r="C241" s="88"/>
      <c r="D241" s="88"/>
      <c r="E241" s="88"/>
      <c r="F241" s="88"/>
      <c r="G241" s="88"/>
      <c r="H241" s="88"/>
      <c r="I241" s="88"/>
      <c r="J241" s="84"/>
    </row>
    <row r="242" spans="1:10" ht="15.75" customHeight="1">
      <c r="A242" s="89"/>
      <c r="B242" s="84"/>
      <c r="C242" s="84"/>
      <c r="D242" s="84"/>
      <c r="E242" s="84"/>
      <c r="F242" s="175"/>
      <c r="G242" s="84"/>
      <c r="H242" s="84"/>
      <c r="I242" s="144"/>
      <c r="J242" s="84"/>
    </row>
    <row r="243" spans="1:10" ht="18" customHeight="1">
      <c r="A243" s="195" t="s">
        <v>8</v>
      </c>
      <c r="B243" s="171" t="s">
        <v>133</v>
      </c>
      <c r="C243" s="84"/>
      <c r="D243" s="84"/>
      <c r="E243" s="84"/>
      <c r="F243" s="84"/>
      <c r="G243" s="84"/>
      <c r="H243" s="84"/>
      <c r="I243" s="84"/>
      <c r="J243" s="84"/>
    </row>
    <row r="244" spans="1:10" ht="18" customHeight="1">
      <c r="A244" s="195"/>
      <c r="B244" s="171"/>
      <c r="C244" s="84"/>
      <c r="D244" s="84"/>
      <c r="E244" s="84"/>
      <c r="F244" s="84"/>
      <c r="G244" s="84"/>
      <c r="H244" s="84"/>
      <c r="I244" s="84"/>
      <c r="J244" s="84"/>
    </row>
    <row r="245" spans="1:10" ht="18" customHeight="1">
      <c r="A245" s="86"/>
      <c r="B245" s="266" t="s">
        <v>309</v>
      </c>
      <c r="C245" s="274"/>
      <c r="D245" s="274"/>
      <c r="E245" s="274"/>
      <c r="F245" s="274"/>
      <c r="G245" s="274"/>
      <c r="H245" s="274"/>
      <c r="I245" s="274"/>
      <c r="J245" s="84"/>
    </row>
    <row r="246" spans="1:10" ht="18" customHeight="1">
      <c r="A246" s="86"/>
      <c r="B246" s="84"/>
      <c r="C246" s="84"/>
      <c r="D246" s="84"/>
      <c r="E246" s="84"/>
      <c r="F246" s="84"/>
      <c r="G246" s="84"/>
      <c r="H246" s="84"/>
      <c r="I246" s="84"/>
      <c r="J246" s="84"/>
    </row>
    <row r="247" spans="1:10" s="228" customFormat="1" ht="33.75" customHeight="1">
      <c r="A247" s="225"/>
      <c r="B247" s="189"/>
      <c r="C247" s="215"/>
      <c r="D247" s="215"/>
      <c r="E247" s="215"/>
      <c r="F247" s="216"/>
      <c r="G247" s="215"/>
      <c r="H247" s="226"/>
      <c r="I247" s="223"/>
      <c r="J247" s="227" t="s">
        <v>131</v>
      </c>
    </row>
    <row r="248" spans="1:10" s="228" customFormat="1" ht="33.75" customHeight="1">
      <c r="A248" s="229"/>
      <c r="B248" s="219" t="s">
        <v>285</v>
      </c>
      <c r="C248" s="220"/>
      <c r="D248" s="220"/>
      <c r="E248" s="220"/>
      <c r="F248" s="221"/>
      <c r="G248" s="220"/>
      <c r="I248" s="223"/>
      <c r="J248" s="230">
        <v>24773</v>
      </c>
    </row>
    <row r="249" spans="1:10" s="228" customFormat="1" ht="35.25" customHeight="1">
      <c r="A249" s="229"/>
      <c r="B249" s="189" t="s">
        <v>286</v>
      </c>
      <c r="C249" s="215"/>
      <c r="D249" s="215"/>
      <c r="E249" s="215"/>
      <c r="F249" s="216"/>
      <c r="G249" s="215"/>
      <c r="H249" s="226"/>
      <c r="I249" s="223"/>
      <c r="J249" s="231">
        <v>0</v>
      </c>
    </row>
    <row r="250" spans="1:10" s="228" customFormat="1" ht="36.75" customHeight="1" thickBot="1">
      <c r="A250" s="229" t="s">
        <v>160</v>
      </c>
      <c r="B250" s="232" t="s">
        <v>287</v>
      </c>
      <c r="C250" s="233"/>
      <c r="D250" s="233"/>
      <c r="E250" s="233"/>
      <c r="F250" s="234"/>
      <c r="G250" s="233"/>
      <c r="H250" s="235"/>
      <c r="I250" s="236"/>
      <c r="J250" s="237">
        <f>SUM(J248:J249)</f>
        <v>24773</v>
      </c>
    </row>
    <row r="251" spans="1:10" s="228" customFormat="1" ht="33.75" customHeight="1" thickTop="1">
      <c r="A251" s="225"/>
      <c r="B251" s="238" t="s">
        <v>288</v>
      </c>
      <c r="C251" s="239"/>
      <c r="D251" s="239"/>
      <c r="E251" s="239"/>
      <c r="F251" s="240"/>
      <c r="G251" s="239"/>
      <c r="H251" s="241"/>
      <c r="I251" s="242"/>
      <c r="J251" s="230">
        <v>24773</v>
      </c>
    </row>
    <row r="252" spans="1:10" s="228" customFormat="1" ht="33.75" customHeight="1">
      <c r="A252" s="229"/>
      <c r="B252" s="219" t="s">
        <v>289</v>
      </c>
      <c r="C252" s="220"/>
      <c r="D252" s="220"/>
      <c r="E252" s="220"/>
      <c r="F252" s="221"/>
      <c r="G252" s="220"/>
      <c r="I252" s="223"/>
      <c r="J252" s="231">
        <v>0</v>
      </c>
    </row>
    <row r="253" spans="1:10" s="228" customFormat="1" ht="35.25" customHeight="1" thickBot="1">
      <c r="A253" s="229" t="s">
        <v>161</v>
      </c>
      <c r="B253" s="232" t="s">
        <v>287</v>
      </c>
      <c r="C253" s="233"/>
      <c r="D253" s="233"/>
      <c r="E253" s="233"/>
      <c r="F253" s="234"/>
      <c r="G253" s="233"/>
      <c r="H253" s="235"/>
      <c r="I253" s="236"/>
      <c r="J253" s="237">
        <f>+J252+J251</f>
        <v>24773</v>
      </c>
    </row>
    <row r="254" spans="1:10" s="228" customFormat="1" ht="35.25" customHeight="1" thickTop="1">
      <c r="A254" s="229"/>
      <c r="B254" s="238" t="s">
        <v>345</v>
      </c>
      <c r="C254" s="239"/>
      <c r="D254" s="239"/>
      <c r="E254" s="239"/>
      <c r="F254" s="240"/>
      <c r="G254" s="239"/>
      <c r="H254" s="241"/>
      <c r="I254" s="242"/>
      <c r="J254" s="243">
        <v>0</v>
      </c>
    </row>
    <row r="255" spans="1:10" s="228" customFormat="1" ht="35.25" customHeight="1">
      <c r="A255" s="229"/>
      <c r="B255" s="189" t="s">
        <v>329</v>
      </c>
      <c r="C255" s="215"/>
      <c r="D255" s="215"/>
      <c r="E255" s="215"/>
      <c r="F255" s="216"/>
      <c r="G255" s="215"/>
      <c r="H255" s="226"/>
      <c r="I255" s="223"/>
      <c r="J255" s="230">
        <v>24773</v>
      </c>
    </row>
    <row r="256" spans="1:10" s="228" customFormat="1" ht="36.75" customHeight="1">
      <c r="A256" s="229" t="s">
        <v>162</v>
      </c>
      <c r="B256" s="189" t="s">
        <v>287</v>
      </c>
      <c r="C256" s="215"/>
      <c r="D256" s="215"/>
      <c r="E256" s="215"/>
      <c r="F256" s="216"/>
      <c r="G256" s="215"/>
      <c r="H256" s="226"/>
      <c r="I256" s="223"/>
      <c r="J256" s="230">
        <f>+J255+J254</f>
        <v>24773</v>
      </c>
    </row>
    <row r="257" spans="1:10" ht="18" customHeight="1">
      <c r="A257" s="84"/>
      <c r="B257" s="84"/>
      <c r="C257" s="84"/>
      <c r="D257" s="84"/>
      <c r="E257" s="84"/>
      <c r="F257" s="175"/>
      <c r="G257" s="84"/>
      <c r="H257" s="84"/>
      <c r="I257" s="144"/>
      <c r="J257" s="84"/>
    </row>
    <row r="258" spans="1:10" ht="18" customHeight="1">
      <c r="A258" s="84"/>
      <c r="B258" s="84"/>
      <c r="C258" s="84"/>
      <c r="D258" s="84"/>
      <c r="E258" s="84"/>
      <c r="F258" s="175"/>
      <c r="G258" s="84"/>
      <c r="H258" s="84"/>
      <c r="I258" s="144"/>
      <c r="J258" s="84"/>
    </row>
    <row r="259" spans="1:10" ht="23.25" customHeight="1">
      <c r="A259" s="195" t="s">
        <v>9</v>
      </c>
      <c r="B259" s="171" t="s">
        <v>341</v>
      </c>
      <c r="C259" s="84"/>
      <c r="D259" s="84"/>
      <c r="E259" s="84"/>
      <c r="F259" s="84"/>
      <c r="G259" s="97"/>
      <c r="H259" s="97"/>
      <c r="I259" s="84"/>
      <c r="J259" s="84"/>
    </row>
    <row r="260" spans="1:10" ht="18" customHeight="1">
      <c r="A260" s="195"/>
      <c r="B260" s="171"/>
      <c r="C260" s="84"/>
      <c r="D260" s="84"/>
      <c r="E260" s="84"/>
      <c r="F260" s="84"/>
      <c r="G260" s="97"/>
      <c r="H260" s="97"/>
      <c r="I260" s="84"/>
      <c r="J260" s="84"/>
    </row>
    <row r="261" spans="1:10" ht="18" customHeight="1">
      <c r="A261" s="84"/>
      <c r="B261" s="266" t="s">
        <v>337</v>
      </c>
      <c r="C261" s="274"/>
      <c r="D261" s="274"/>
      <c r="E261" s="274"/>
      <c r="F261" s="274"/>
      <c r="G261" s="274"/>
      <c r="H261" s="274"/>
      <c r="I261" s="274"/>
      <c r="J261" s="244"/>
    </row>
    <row r="262" spans="1:10" ht="18" customHeight="1">
      <c r="A262" s="84"/>
      <c r="B262" s="87"/>
      <c r="C262" s="88"/>
      <c r="D262" s="88"/>
      <c r="E262" s="88"/>
      <c r="F262" s="88"/>
      <c r="G262" s="88"/>
      <c r="H262" s="88"/>
      <c r="I262" s="88"/>
      <c r="J262" s="191"/>
    </row>
    <row r="263" spans="1:10" ht="18" customHeight="1">
      <c r="A263" s="84"/>
      <c r="B263" s="277"/>
      <c r="C263" s="278"/>
      <c r="D263" s="277" t="s">
        <v>344</v>
      </c>
      <c r="E263" s="278"/>
      <c r="F263" s="245"/>
      <c r="G263" s="148"/>
      <c r="H263" s="148"/>
      <c r="I263" s="148"/>
      <c r="J263" s="246"/>
    </row>
    <row r="264" spans="1:10" ht="18" customHeight="1">
      <c r="A264" s="84"/>
      <c r="B264" s="279" t="s">
        <v>343</v>
      </c>
      <c r="C264" s="280"/>
      <c r="D264" s="275" t="s">
        <v>97</v>
      </c>
      <c r="E264" s="276"/>
      <c r="F264" s="247" t="s">
        <v>239</v>
      </c>
      <c r="G264" s="159"/>
      <c r="H264" s="159"/>
      <c r="I264" s="159"/>
      <c r="J264" s="248"/>
    </row>
    <row r="265" spans="1:10" ht="18" customHeight="1">
      <c r="A265" s="84"/>
      <c r="B265" s="270" t="s">
        <v>342</v>
      </c>
      <c r="C265" s="271"/>
      <c r="D265" s="272" t="s">
        <v>318</v>
      </c>
      <c r="E265" s="273"/>
      <c r="F265" s="249" t="s">
        <v>319</v>
      </c>
      <c r="G265" s="250"/>
      <c r="H265" s="250"/>
      <c r="I265" s="250"/>
      <c r="J265" s="251"/>
    </row>
    <row r="266" spans="1:10" ht="18" customHeight="1">
      <c r="A266" s="84"/>
      <c r="B266" s="270" t="s">
        <v>342</v>
      </c>
      <c r="C266" s="271"/>
      <c r="D266" s="272" t="s">
        <v>320</v>
      </c>
      <c r="E266" s="273"/>
      <c r="F266" s="249" t="s">
        <v>321</v>
      </c>
      <c r="G266" s="250"/>
      <c r="H266" s="250"/>
      <c r="I266" s="250"/>
      <c r="J266" s="251"/>
    </row>
    <row r="267" spans="1:10" ht="18" customHeight="1">
      <c r="A267" s="84"/>
      <c r="B267" s="94"/>
      <c r="C267" s="88"/>
      <c r="D267" s="88"/>
      <c r="E267" s="88"/>
      <c r="F267" s="88"/>
      <c r="G267" s="88"/>
      <c r="H267" s="88"/>
      <c r="I267" s="88"/>
      <c r="J267" s="190"/>
    </row>
    <row r="268" spans="1:10" ht="33.75" customHeight="1">
      <c r="A268" s="84"/>
      <c r="B268" s="266" t="s">
        <v>240</v>
      </c>
      <c r="C268" s="267"/>
      <c r="D268" s="267"/>
      <c r="E268" s="267"/>
      <c r="F268" s="267"/>
      <c r="G268" s="267"/>
      <c r="H268" s="267"/>
      <c r="I268" s="267"/>
      <c r="J268" s="267"/>
    </row>
    <row r="269" spans="1:10" ht="18" customHeight="1">
      <c r="A269" s="84"/>
      <c r="B269" s="94"/>
      <c r="C269" s="88"/>
      <c r="D269" s="88"/>
      <c r="E269" s="88"/>
      <c r="F269" s="88"/>
      <c r="G269" s="88"/>
      <c r="H269" s="88"/>
      <c r="I269" s="88"/>
      <c r="J269" s="172"/>
    </row>
    <row r="270" spans="1:10" ht="18" customHeight="1">
      <c r="A270" s="84"/>
      <c r="B270" s="142" t="s">
        <v>241</v>
      </c>
      <c r="C270" s="88"/>
      <c r="D270" s="88"/>
      <c r="E270" s="88"/>
      <c r="F270" s="88"/>
      <c r="G270" s="88"/>
      <c r="H270" s="88"/>
      <c r="I270" s="88"/>
      <c r="J270" s="191"/>
    </row>
    <row r="271" spans="1:10" ht="33.75" customHeight="1">
      <c r="A271" s="84"/>
      <c r="B271" s="266" t="s">
        <v>242</v>
      </c>
      <c r="C271" s="267"/>
      <c r="D271" s="267"/>
      <c r="E271" s="267"/>
      <c r="F271" s="267"/>
      <c r="G271" s="267"/>
      <c r="H271" s="267"/>
      <c r="I271" s="267"/>
      <c r="J271" s="267"/>
    </row>
    <row r="272" spans="1:10" ht="18" customHeight="1">
      <c r="A272" s="84"/>
      <c r="B272" s="87"/>
      <c r="C272" s="88"/>
      <c r="D272" s="88"/>
      <c r="E272" s="88"/>
      <c r="F272" s="88"/>
      <c r="G272" s="88"/>
      <c r="H272" s="88"/>
      <c r="I272" s="88"/>
      <c r="J272" s="172"/>
    </row>
    <row r="273" spans="1:10" ht="18" customHeight="1">
      <c r="A273" s="84"/>
      <c r="B273" s="142" t="s">
        <v>243</v>
      </c>
      <c r="C273" s="88"/>
      <c r="D273" s="88"/>
      <c r="E273" s="88"/>
      <c r="F273" s="88"/>
      <c r="G273" s="88"/>
      <c r="H273" s="88"/>
      <c r="I273" s="88"/>
      <c r="J273" s="174"/>
    </row>
    <row r="274" spans="1:10" ht="33.75" customHeight="1">
      <c r="A274" s="84"/>
      <c r="B274" s="266" t="s">
        <v>244</v>
      </c>
      <c r="C274" s="267"/>
      <c r="D274" s="267"/>
      <c r="E274" s="267"/>
      <c r="F274" s="267"/>
      <c r="G274" s="267"/>
      <c r="H274" s="267"/>
      <c r="I274" s="267"/>
      <c r="J274" s="267"/>
    </row>
    <row r="275" spans="1:10" ht="18" customHeight="1">
      <c r="A275" s="84"/>
      <c r="B275" s="84"/>
      <c r="C275" s="84"/>
      <c r="D275" s="84"/>
      <c r="E275" s="84"/>
      <c r="F275" s="175"/>
      <c r="G275" s="84"/>
      <c r="H275" s="84"/>
      <c r="I275" s="144"/>
      <c r="J275" s="84"/>
    </row>
    <row r="276" spans="1:10" ht="18" customHeight="1">
      <c r="A276" s="84"/>
      <c r="B276" s="84"/>
      <c r="C276" s="84"/>
      <c r="D276" s="84"/>
      <c r="E276" s="84"/>
      <c r="F276" s="175"/>
      <c r="G276" s="84"/>
      <c r="H276" s="84"/>
      <c r="I276" s="144"/>
      <c r="J276" s="84"/>
    </row>
    <row r="277" spans="1:10" ht="18" customHeight="1">
      <c r="A277" s="195" t="s">
        <v>10</v>
      </c>
      <c r="B277" s="171" t="s">
        <v>245</v>
      </c>
      <c r="C277" s="84"/>
      <c r="D277" s="84"/>
      <c r="E277" s="84"/>
      <c r="F277" s="84"/>
      <c r="G277" s="84"/>
      <c r="H277" s="84"/>
      <c r="I277" s="97"/>
      <c r="J277" s="84"/>
    </row>
    <row r="278" spans="1:10" ht="18" customHeight="1">
      <c r="A278" s="195"/>
      <c r="B278" s="171"/>
      <c r="C278" s="84"/>
      <c r="D278" s="84"/>
      <c r="E278" s="84"/>
      <c r="F278" s="84"/>
      <c r="G278" s="84"/>
      <c r="H278" s="84"/>
      <c r="I278" s="97"/>
      <c r="J278" s="84"/>
    </row>
    <row r="279" spans="1:10" ht="18" customHeight="1">
      <c r="A279" s="195"/>
      <c r="B279" s="266" t="s">
        <v>134</v>
      </c>
      <c r="C279" s="266"/>
      <c r="D279" s="266"/>
      <c r="E279" s="266"/>
      <c r="F279" s="266"/>
      <c r="G279" s="266"/>
      <c r="H279" s="266"/>
      <c r="I279" s="266"/>
      <c r="J279" s="267"/>
    </row>
    <row r="280" spans="1:10" ht="18" customHeight="1">
      <c r="A280" s="195"/>
      <c r="B280" s="87"/>
      <c r="C280" s="87"/>
      <c r="D280" s="87"/>
      <c r="E280" s="87"/>
      <c r="F280" s="87"/>
      <c r="G280" s="87"/>
      <c r="H280" s="87"/>
      <c r="I280" s="87"/>
      <c r="J280" s="177"/>
    </row>
    <row r="281" spans="1:10" ht="18" customHeight="1">
      <c r="A281" s="89"/>
      <c r="B281" s="85"/>
      <c r="C281" s="84"/>
      <c r="D281" s="84"/>
      <c r="E281" s="84"/>
      <c r="F281" s="84"/>
      <c r="G281" s="84"/>
      <c r="H281" s="84"/>
      <c r="I281" s="97"/>
      <c r="J281" s="84"/>
    </row>
    <row r="282" spans="1:10" ht="18" customHeight="1">
      <c r="A282" s="195" t="s">
        <v>11</v>
      </c>
      <c r="B282" s="171" t="s">
        <v>203</v>
      </c>
      <c r="C282" s="84"/>
      <c r="D282" s="84"/>
      <c r="E282" s="84"/>
      <c r="F282" s="84"/>
      <c r="G282" s="84"/>
      <c r="H282" s="84"/>
      <c r="I282" s="97"/>
      <c r="J282" s="84"/>
    </row>
    <row r="283" spans="1:10" ht="18" customHeight="1">
      <c r="A283" s="195"/>
      <c r="B283" s="84"/>
      <c r="C283" s="84"/>
      <c r="D283" s="84"/>
      <c r="E283" s="84"/>
      <c r="F283" s="89"/>
      <c r="I283" s="89" t="s">
        <v>127</v>
      </c>
      <c r="J283" s="89" t="s">
        <v>127</v>
      </c>
    </row>
    <row r="284" spans="1:10" ht="18" customHeight="1">
      <c r="A284" s="195"/>
      <c r="B284" s="85"/>
      <c r="C284" s="84"/>
      <c r="D284" s="84"/>
      <c r="E284" s="84"/>
      <c r="F284" s="89"/>
      <c r="I284" s="89" t="s">
        <v>128</v>
      </c>
      <c r="J284" s="89" t="s">
        <v>128</v>
      </c>
    </row>
    <row r="285" spans="1:10" ht="18" customHeight="1">
      <c r="A285" s="195"/>
      <c r="B285" s="84"/>
      <c r="C285" s="84"/>
      <c r="D285" s="84"/>
      <c r="E285" s="84"/>
      <c r="F285" s="89"/>
      <c r="I285" s="89" t="s">
        <v>117</v>
      </c>
      <c r="J285" s="89" t="s">
        <v>129</v>
      </c>
    </row>
    <row r="286" spans="1:10" ht="18" customHeight="1">
      <c r="A286" s="195"/>
      <c r="B286" s="84"/>
      <c r="C286" s="84"/>
      <c r="D286" s="84"/>
      <c r="E286" s="84"/>
      <c r="F286" s="252"/>
      <c r="I286" s="188" t="s">
        <v>298</v>
      </c>
      <c r="J286" s="188" t="s">
        <v>298</v>
      </c>
    </row>
    <row r="287" spans="1:10" ht="18" customHeight="1">
      <c r="A287" s="195"/>
      <c r="B287" s="84"/>
      <c r="C287" s="84"/>
      <c r="D287" s="84"/>
      <c r="E287" s="84"/>
      <c r="F287" s="91"/>
      <c r="I287" s="84"/>
      <c r="J287" s="84"/>
    </row>
    <row r="288" spans="1:10" ht="18" customHeight="1" thickBot="1">
      <c r="A288" s="195"/>
      <c r="B288" s="84" t="s">
        <v>159</v>
      </c>
      <c r="C288" s="84"/>
      <c r="D288" s="84"/>
      <c r="E288" s="84"/>
      <c r="F288" s="93"/>
      <c r="I288" s="253">
        <v>4480</v>
      </c>
      <c r="J288" s="253">
        <v>11968</v>
      </c>
    </row>
    <row r="289" spans="1:10" ht="18" customHeight="1" thickTop="1">
      <c r="A289" s="89"/>
      <c r="B289" s="85"/>
      <c r="C289" s="84"/>
      <c r="D289" s="84"/>
      <c r="E289" s="84"/>
      <c r="F289" s="91"/>
      <c r="I289" s="84"/>
      <c r="J289" s="84"/>
    </row>
    <row r="290" spans="1:10" ht="18" customHeight="1" thickBot="1">
      <c r="A290" s="89"/>
      <c r="B290" s="84" t="s">
        <v>246</v>
      </c>
      <c r="C290" s="84"/>
      <c r="D290" s="84"/>
      <c r="E290" s="84"/>
      <c r="F290" s="254"/>
      <c r="I290" s="255">
        <v>250702</v>
      </c>
      <c r="J290" s="255">
        <v>250702</v>
      </c>
    </row>
    <row r="291" spans="1:10" ht="18" customHeight="1" thickTop="1">
      <c r="A291" s="89"/>
      <c r="B291" s="84"/>
      <c r="C291" s="84"/>
      <c r="D291" s="84"/>
      <c r="E291" s="84"/>
      <c r="F291" s="91"/>
      <c r="I291" s="84"/>
      <c r="J291" s="84"/>
    </row>
    <row r="292" spans="1:10" ht="18" customHeight="1" thickBot="1">
      <c r="A292" s="89"/>
      <c r="B292" s="84" t="s">
        <v>247</v>
      </c>
      <c r="C292" s="84"/>
      <c r="D292" s="84"/>
      <c r="E292" s="84"/>
      <c r="F292" s="256"/>
      <c r="I292" s="257">
        <f>I288/I290*100</f>
        <v>1.7869821541112556</v>
      </c>
      <c r="J292" s="257">
        <f>J288/J290*100</f>
        <v>4.773795183125783</v>
      </c>
    </row>
    <row r="293" spans="1:10" ht="18" customHeight="1" thickTop="1">
      <c r="A293" s="196"/>
      <c r="B293" s="84"/>
      <c r="C293" s="84"/>
      <c r="D293" s="84"/>
      <c r="E293" s="84"/>
      <c r="F293" s="84"/>
      <c r="G293" s="97"/>
      <c r="H293" s="97"/>
      <c r="I293" s="84"/>
      <c r="J293" s="84"/>
    </row>
    <row r="294" spans="1:10" ht="18" customHeight="1">
      <c r="A294" s="196"/>
      <c r="B294" s="84"/>
      <c r="C294" s="84"/>
      <c r="D294" s="84"/>
      <c r="E294" s="84"/>
      <c r="F294" s="84"/>
      <c r="G294" s="97"/>
      <c r="H294" s="97"/>
      <c r="I294" s="84"/>
      <c r="J294" s="84"/>
    </row>
    <row r="295" spans="1:10" ht="18" customHeight="1">
      <c r="A295" s="195" t="s">
        <v>12</v>
      </c>
      <c r="B295" s="176" t="s">
        <v>248</v>
      </c>
      <c r="C295" s="88"/>
      <c r="D295" s="88"/>
      <c r="E295" s="88"/>
      <c r="F295" s="88"/>
      <c r="G295" s="88"/>
      <c r="H295" s="88"/>
      <c r="I295" s="88"/>
      <c r="J295" s="84"/>
    </row>
    <row r="296" spans="1:10" ht="18" customHeight="1">
      <c r="A296" s="195"/>
      <c r="B296" s="176"/>
      <c r="C296" s="88"/>
      <c r="D296" s="88"/>
      <c r="E296" s="88"/>
      <c r="F296" s="88"/>
      <c r="G296" s="88"/>
      <c r="H296" s="88"/>
      <c r="I296" s="88"/>
      <c r="J296" s="84"/>
    </row>
    <row r="297" spans="1:10" ht="15.75" customHeight="1">
      <c r="A297" s="84"/>
      <c r="B297" s="266" t="s">
        <v>312</v>
      </c>
      <c r="C297" s="266"/>
      <c r="D297" s="266"/>
      <c r="E297" s="266"/>
      <c r="F297" s="266"/>
      <c r="G297" s="266"/>
      <c r="H297" s="266"/>
      <c r="I297" s="266"/>
      <c r="J297" s="268"/>
    </row>
    <row r="298" spans="1:10" ht="15.75" customHeight="1">
      <c r="A298" s="84"/>
      <c r="B298" s="87"/>
      <c r="C298" s="88"/>
      <c r="D298" s="88"/>
      <c r="E298" s="88"/>
      <c r="F298" s="88"/>
      <c r="G298" s="88"/>
      <c r="H298" s="88"/>
      <c r="I298" s="88"/>
      <c r="J298" s="84"/>
    </row>
    <row r="299" spans="1:10" ht="15.75" customHeight="1">
      <c r="A299" s="84"/>
      <c r="B299" s="87"/>
      <c r="C299" s="88"/>
      <c r="D299" s="88"/>
      <c r="E299" s="88"/>
      <c r="F299" s="88"/>
      <c r="G299" s="88"/>
      <c r="H299" s="88"/>
      <c r="I299" s="88"/>
      <c r="J299" s="84"/>
    </row>
    <row r="300" spans="1:10" ht="15.75" customHeight="1">
      <c r="A300" s="84"/>
      <c r="B300" s="87"/>
      <c r="C300" s="88"/>
      <c r="D300" s="88"/>
      <c r="E300" s="88"/>
      <c r="F300" s="88"/>
      <c r="G300" s="88"/>
      <c r="H300" s="88"/>
      <c r="I300" s="88"/>
      <c r="J300" s="84"/>
    </row>
    <row r="301" spans="1:10" ht="15.75" customHeight="1">
      <c r="A301" s="84"/>
      <c r="B301" s="87"/>
      <c r="C301" s="88"/>
      <c r="D301" s="88"/>
      <c r="E301" s="88"/>
      <c r="F301" s="88"/>
      <c r="G301" s="88"/>
      <c r="H301" s="88"/>
      <c r="I301" s="88"/>
      <c r="J301" s="84"/>
    </row>
    <row r="302" spans="1:10" ht="15.75" customHeight="1">
      <c r="A302" s="84"/>
      <c r="B302" s="87"/>
      <c r="C302" s="88"/>
      <c r="D302" s="88"/>
      <c r="E302" s="88"/>
      <c r="F302" s="88"/>
      <c r="G302" s="88"/>
      <c r="H302" s="88"/>
      <c r="I302" s="88"/>
      <c r="J302" s="84"/>
    </row>
    <row r="303" spans="1:10" ht="15.75" customHeight="1">
      <c r="A303" s="84"/>
      <c r="B303" s="87"/>
      <c r="C303" s="88"/>
      <c r="D303" s="88"/>
      <c r="E303" s="88"/>
      <c r="F303" s="88"/>
      <c r="G303" s="88"/>
      <c r="H303" s="88"/>
      <c r="I303" s="88"/>
      <c r="J303" s="84"/>
    </row>
    <row r="304" spans="1:10" ht="15.75" customHeight="1">
      <c r="A304" s="84"/>
      <c r="B304" s="87"/>
      <c r="C304" s="88"/>
      <c r="D304" s="88"/>
      <c r="E304" s="88"/>
      <c r="F304" s="88"/>
      <c r="G304" s="88"/>
      <c r="H304" s="88"/>
      <c r="I304" s="88"/>
      <c r="J304" s="84"/>
    </row>
    <row r="305" spans="1:10" ht="15.75" customHeight="1">
      <c r="A305" s="84"/>
      <c r="B305" s="87"/>
      <c r="C305" s="88"/>
      <c r="D305" s="88"/>
      <c r="E305" s="88"/>
      <c r="F305" s="88"/>
      <c r="G305" s="88"/>
      <c r="H305" s="88"/>
      <c r="I305" s="88"/>
      <c r="J305" s="84"/>
    </row>
    <row r="306" spans="1:10" ht="15.75" customHeight="1">
      <c r="A306" s="84"/>
      <c r="B306" s="87"/>
      <c r="C306" s="88"/>
      <c r="D306" s="88"/>
      <c r="E306" s="88"/>
      <c r="F306" s="88"/>
      <c r="G306" s="88"/>
      <c r="H306" s="88"/>
      <c r="I306" s="88"/>
      <c r="J306" s="84"/>
    </row>
    <row r="307" spans="1:10" ht="15.75" customHeight="1">
      <c r="A307" s="84"/>
      <c r="B307" s="87"/>
      <c r="C307" s="88"/>
      <c r="D307" s="88"/>
      <c r="E307" s="88"/>
      <c r="F307" s="88"/>
      <c r="G307" s="88"/>
      <c r="H307" s="88"/>
      <c r="I307" s="88"/>
      <c r="J307" s="84"/>
    </row>
    <row r="308" spans="1:10" ht="15.75" customHeight="1">
      <c r="A308" s="84"/>
      <c r="B308" s="87"/>
      <c r="C308" s="88"/>
      <c r="D308" s="88"/>
      <c r="E308" s="88"/>
      <c r="F308" s="88"/>
      <c r="G308" s="88"/>
      <c r="H308" s="88"/>
      <c r="I308" s="88"/>
      <c r="J308" s="84"/>
    </row>
    <row r="309" spans="1:10" ht="15.75" customHeight="1">
      <c r="A309" s="84"/>
      <c r="B309" s="87"/>
      <c r="C309" s="88"/>
      <c r="D309" s="88"/>
      <c r="E309" s="88"/>
      <c r="F309" s="88"/>
      <c r="G309" s="88"/>
      <c r="H309" s="88"/>
      <c r="I309" s="88"/>
      <c r="J309" s="84"/>
    </row>
    <row r="310" spans="1:10" ht="15.75" customHeight="1">
      <c r="A310" s="84"/>
      <c r="B310" s="87"/>
      <c r="C310" s="88"/>
      <c r="D310" s="88"/>
      <c r="E310" s="88"/>
      <c r="F310" s="88"/>
      <c r="G310" s="88"/>
      <c r="H310" s="88"/>
      <c r="I310" s="88"/>
      <c r="J310" s="84"/>
    </row>
    <row r="311" spans="1:10" ht="15.75" customHeight="1">
      <c r="A311" s="84"/>
      <c r="B311" s="87"/>
      <c r="C311" s="88"/>
      <c r="D311" s="88"/>
      <c r="E311" s="88"/>
      <c r="F311" s="88"/>
      <c r="G311" s="88"/>
      <c r="H311" s="88"/>
      <c r="I311" s="88"/>
      <c r="J311" s="84"/>
    </row>
    <row r="312" spans="1:10" ht="15.75" customHeight="1">
      <c r="A312" s="84"/>
      <c r="B312" s="87"/>
      <c r="C312" s="88"/>
      <c r="D312" s="88"/>
      <c r="E312" s="88"/>
      <c r="F312" s="88"/>
      <c r="G312" s="88"/>
      <c r="H312" s="88"/>
      <c r="I312" s="88"/>
      <c r="J312" s="84"/>
    </row>
    <row r="313" spans="1:10" ht="15.75" customHeight="1">
      <c r="A313" s="84"/>
      <c r="B313" s="87"/>
      <c r="C313" s="88"/>
      <c r="D313" s="88"/>
      <c r="E313" s="88"/>
      <c r="F313" s="88"/>
      <c r="G313" s="88"/>
      <c r="H313" s="88"/>
      <c r="I313" s="88"/>
      <c r="J313" s="84"/>
    </row>
    <row r="314" spans="1:10" ht="15.75" customHeight="1">
      <c r="A314" s="84"/>
      <c r="B314" s="87"/>
      <c r="C314" s="88"/>
      <c r="D314" s="88"/>
      <c r="E314" s="88"/>
      <c r="F314" s="88"/>
      <c r="G314" s="88"/>
      <c r="H314" s="88"/>
      <c r="I314" s="88"/>
      <c r="J314" s="84"/>
    </row>
    <row r="315" spans="1:10" ht="15.75" customHeight="1">
      <c r="A315" s="84"/>
      <c r="B315" s="87"/>
      <c r="C315" s="88"/>
      <c r="D315" s="88"/>
      <c r="E315" s="88"/>
      <c r="F315" s="88"/>
      <c r="G315" s="88"/>
      <c r="H315" s="88"/>
      <c r="I315" s="88"/>
      <c r="J315" s="84"/>
    </row>
    <row r="316" spans="1:10" ht="15.75" customHeight="1">
      <c r="A316" s="84"/>
      <c r="B316" s="87"/>
      <c r="C316" s="88"/>
      <c r="D316" s="88"/>
      <c r="E316" s="88"/>
      <c r="F316" s="88"/>
      <c r="G316" s="88"/>
      <c r="H316" s="88"/>
      <c r="I316" s="88"/>
      <c r="J316" s="84"/>
    </row>
    <row r="317" spans="1:10" ht="15.75" customHeight="1">
      <c r="A317" s="84"/>
      <c r="B317" s="87"/>
      <c r="C317" s="88"/>
      <c r="D317" s="88"/>
      <c r="E317" s="88"/>
      <c r="F317" s="88"/>
      <c r="G317" s="88"/>
      <c r="H317" s="88"/>
      <c r="I317" s="88"/>
      <c r="J317" s="84"/>
    </row>
    <row r="318" spans="1:10" ht="15.75" customHeight="1">
      <c r="A318" s="84"/>
      <c r="B318" s="87"/>
      <c r="C318" s="88"/>
      <c r="D318" s="88"/>
      <c r="E318" s="88"/>
      <c r="F318" s="88"/>
      <c r="G318" s="88"/>
      <c r="H318" s="88"/>
      <c r="I318" s="88"/>
      <c r="J318" s="84"/>
    </row>
    <row r="319" spans="1:10" ht="15.75" customHeight="1">
      <c r="A319" s="84"/>
      <c r="B319" s="87"/>
      <c r="C319" s="88"/>
      <c r="D319" s="88"/>
      <c r="E319" s="88"/>
      <c r="F319" s="88"/>
      <c r="G319" s="88"/>
      <c r="H319" s="88"/>
      <c r="I319" s="88"/>
      <c r="J319" s="84"/>
    </row>
    <row r="320" spans="1:10" ht="15.75" customHeight="1">
      <c r="A320" s="84"/>
      <c r="B320" s="87"/>
      <c r="C320" s="88"/>
      <c r="D320" s="88"/>
      <c r="E320" s="88"/>
      <c r="F320" s="88"/>
      <c r="G320" s="88"/>
      <c r="H320" s="88"/>
      <c r="I320" s="88"/>
      <c r="J320" s="84"/>
    </row>
    <row r="321" spans="1:10" ht="15.75" customHeight="1">
      <c r="A321" s="84"/>
      <c r="B321" s="87"/>
      <c r="C321" s="88"/>
      <c r="D321" s="88"/>
      <c r="E321" s="88"/>
      <c r="F321" s="88"/>
      <c r="G321" s="88"/>
      <c r="H321" s="88"/>
      <c r="I321" s="88"/>
      <c r="J321" s="84"/>
    </row>
    <row r="322" spans="1:10" ht="15.75" customHeight="1">
      <c r="A322" s="84"/>
      <c r="B322" s="87"/>
      <c r="C322" s="88"/>
      <c r="D322" s="88"/>
      <c r="E322" s="88"/>
      <c r="F322" s="88"/>
      <c r="G322" s="88"/>
      <c r="H322" s="88"/>
      <c r="I322" s="88"/>
      <c r="J322" s="84"/>
    </row>
    <row r="323" spans="1:10" ht="15.75" customHeight="1">
      <c r="A323" s="84"/>
      <c r="B323" s="87"/>
      <c r="C323" s="88"/>
      <c r="D323" s="88"/>
      <c r="E323" s="88"/>
      <c r="F323" s="88"/>
      <c r="G323" s="88"/>
      <c r="H323" s="88"/>
      <c r="I323" s="88"/>
      <c r="J323" s="84"/>
    </row>
    <row r="324" spans="1:10" ht="15.75" customHeight="1">
      <c r="A324" s="84"/>
      <c r="B324" s="87"/>
      <c r="C324" s="88"/>
      <c r="D324" s="88"/>
      <c r="E324" s="88"/>
      <c r="F324" s="88"/>
      <c r="G324" s="88"/>
      <c r="H324" s="88"/>
      <c r="I324" s="88"/>
      <c r="J324" s="84"/>
    </row>
    <row r="325" spans="1:10" ht="15.75" customHeight="1">
      <c r="A325" s="84"/>
      <c r="B325" s="87"/>
      <c r="C325" s="88"/>
      <c r="D325" s="88"/>
      <c r="E325" s="88"/>
      <c r="F325" s="88"/>
      <c r="G325" s="88"/>
      <c r="H325" s="88"/>
      <c r="I325" s="88"/>
      <c r="J325" s="84"/>
    </row>
    <row r="326" spans="1:10" ht="15.75" customHeight="1">
      <c r="A326" s="84"/>
      <c r="B326" s="87"/>
      <c r="C326" s="88"/>
      <c r="D326" s="88"/>
      <c r="E326" s="88"/>
      <c r="F326" s="88"/>
      <c r="G326" s="88"/>
      <c r="H326" s="88"/>
      <c r="I326" s="88"/>
      <c r="J326" s="84"/>
    </row>
    <row r="327" spans="1:10" ht="15.75" customHeight="1">
      <c r="A327" s="84"/>
      <c r="B327" s="87"/>
      <c r="C327" s="88"/>
      <c r="D327" s="88"/>
      <c r="E327" s="88"/>
      <c r="F327" s="88"/>
      <c r="G327" s="88"/>
      <c r="H327" s="88"/>
      <c r="I327" s="88"/>
      <c r="J327" s="84"/>
    </row>
    <row r="328" spans="1:10" ht="15.75" customHeight="1">
      <c r="A328" s="84"/>
      <c r="B328" s="87"/>
      <c r="C328" s="88"/>
      <c r="D328" s="88"/>
      <c r="E328" s="88"/>
      <c r="F328" s="88"/>
      <c r="G328" s="88"/>
      <c r="H328" s="88"/>
      <c r="I328" s="88"/>
      <c r="J328" s="84"/>
    </row>
    <row r="329" spans="1:10" ht="15.75" customHeight="1">
      <c r="A329" s="84"/>
      <c r="B329" s="87"/>
      <c r="C329" s="88"/>
      <c r="D329" s="88"/>
      <c r="E329" s="88"/>
      <c r="F329" s="88"/>
      <c r="G329" s="88"/>
      <c r="H329" s="88"/>
      <c r="I329" s="88"/>
      <c r="J329" s="84"/>
    </row>
    <row r="330" spans="1:10" ht="15.75" customHeight="1">
      <c r="A330" s="84"/>
      <c r="B330" s="87"/>
      <c r="C330" s="88"/>
      <c r="D330" s="88"/>
      <c r="E330" s="88"/>
      <c r="F330" s="88"/>
      <c r="G330" s="88"/>
      <c r="H330" s="88"/>
      <c r="I330" s="88"/>
      <c r="J330" s="84"/>
    </row>
    <row r="331" spans="1:10" ht="15.75" customHeight="1">
      <c r="A331" s="84"/>
      <c r="B331" s="87"/>
      <c r="C331" s="88"/>
      <c r="D331" s="88"/>
      <c r="E331" s="88"/>
      <c r="F331" s="88"/>
      <c r="G331" s="88"/>
      <c r="H331" s="88"/>
      <c r="I331" s="88"/>
      <c r="J331" s="84"/>
    </row>
    <row r="332" spans="1:10" ht="15.75" customHeight="1">
      <c r="A332" s="84"/>
      <c r="B332" s="87"/>
      <c r="C332" s="88"/>
      <c r="D332" s="88"/>
      <c r="E332" s="88"/>
      <c r="F332" s="88"/>
      <c r="G332" s="88"/>
      <c r="H332" s="88"/>
      <c r="I332" s="88"/>
      <c r="J332" s="84"/>
    </row>
    <row r="333" spans="1:10" ht="15.75" customHeight="1">
      <c r="A333" s="84"/>
      <c r="B333" s="87"/>
      <c r="C333" s="88"/>
      <c r="D333" s="88"/>
      <c r="E333" s="88"/>
      <c r="F333" s="88"/>
      <c r="G333" s="88"/>
      <c r="H333" s="88"/>
      <c r="I333" s="88"/>
      <c r="J333" s="84"/>
    </row>
    <row r="334" spans="1:10" ht="15.75" customHeight="1">
      <c r="A334" s="84"/>
      <c r="B334" s="87"/>
      <c r="C334" s="88"/>
      <c r="D334" s="88"/>
      <c r="E334" s="88"/>
      <c r="F334" s="88"/>
      <c r="G334" s="88"/>
      <c r="H334" s="88"/>
      <c r="I334" s="88"/>
      <c r="J334" s="84"/>
    </row>
    <row r="335" spans="1:10" ht="15.75" customHeight="1">
      <c r="A335" s="84"/>
      <c r="B335" s="87"/>
      <c r="C335" s="88"/>
      <c r="D335" s="88"/>
      <c r="E335" s="88"/>
      <c r="F335" s="88"/>
      <c r="G335" s="88"/>
      <c r="H335" s="88"/>
      <c r="I335" s="88"/>
      <c r="J335" s="84"/>
    </row>
    <row r="336" spans="1:10" ht="15.75" customHeight="1">
      <c r="A336" s="84"/>
      <c r="B336" s="87"/>
      <c r="C336" s="88"/>
      <c r="D336" s="88"/>
      <c r="E336" s="88"/>
      <c r="F336" s="88"/>
      <c r="G336" s="88"/>
      <c r="H336" s="88"/>
      <c r="I336" s="88"/>
      <c r="J336" s="84"/>
    </row>
    <row r="337" spans="1:10" ht="15.75" customHeight="1">
      <c r="A337" s="84"/>
      <c r="B337" s="87"/>
      <c r="C337" s="88"/>
      <c r="D337" s="88"/>
      <c r="E337" s="88"/>
      <c r="F337" s="88"/>
      <c r="G337" s="88"/>
      <c r="H337" s="88"/>
      <c r="I337" s="88"/>
      <c r="J337" s="84"/>
    </row>
    <row r="338" spans="1:10" ht="15.75" customHeight="1">
      <c r="A338" s="84"/>
      <c r="B338" s="87"/>
      <c r="C338" s="88"/>
      <c r="D338" s="88"/>
      <c r="E338" s="88"/>
      <c r="F338" s="88"/>
      <c r="G338" s="88"/>
      <c r="H338" s="88"/>
      <c r="I338" s="88"/>
      <c r="J338" s="84"/>
    </row>
    <row r="339" spans="1:10" ht="15.75" customHeight="1">
      <c r="A339" s="84"/>
      <c r="B339" s="87"/>
      <c r="C339" s="88"/>
      <c r="D339" s="88"/>
      <c r="E339" s="88"/>
      <c r="F339" s="88"/>
      <c r="G339" s="88"/>
      <c r="H339" s="88"/>
      <c r="I339" s="88"/>
      <c r="J339" s="84"/>
    </row>
    <row r="340" spans="1:10" ht="15.75" customHeight="1">
      <c r="A340" s="84"/>
      <c r="B340" s="87"/>
      <c r="C340" s="88"/>
      <c r="D340" s="88"/>
      <c r="E340" s="88"/>
      <c r="F340" s="88"/>
      <c r="G340" s="88"/>
      <c r="H340" s="88"/>
      <c r="I340" s="88"/>
      <c r="J340" s="84"/>
    </row>
    <row r="341" spans="1:10" ht="15.75" customHeight="1">
      <c r="A341" s="84"/>
      <c r="B341" s="87"/>
      <c r="C341" s="88"/>
      <c r="D341" s="88"/>
      <c r="E341" s="88"/>
      <c r="F341" s="88"/>
      <c r="G341" s="88"/>
      <c r="H341" s="88"/>
      <c r="I341" s="88"/>
      <c r="J341" s="84"/>
    </row>
    <row r="342" spans="1:10" ht="15.75" customHeight="1">
      <c r="A342" s="84"/>
      <c r="B342" s="87"/>
      <c r="C342" s="88"/>
      <c r="D342" s="88"/>
      <c r="E342" s="88"/>
      <c r="F342" s="88"/>
      <c r="G342" s="88"/>
      <c r="H342" s="88"/>
      <c r="I342" s="88"/>
      <c r="J342" s="84"/>
    </row>
    <row r="343" spans="1:10" ht="15.75" customHeight="1">
      <c r="A343" s="84"/>
      <c r="B343" s="87"/>
      <c r="C343" s="88"/>
      <c r="D343" s="88"/>
      <c r="E343" s="88"/>
      <c r="F343" s="88"/>
      <c r="G343" s="88"/>
      <c r="H343" s="88"/>
      <c r="I343" s="88"/>
      <c r="J343" s="84"/>
    </row>
    <row r="344" spans="1:10" ht="15.75" customHeight="1">
      <c r="A344" s="84"/>
      <c r="B344" s="87"/>
      <c r="C344" s="88"/>
      <c r="D344" s="88"/>
      <c r="E344" s="88"/>
      <c r="F344" s="88"/>
      <c r="G344" s="88"/>
      <c r="H344" s="88"/>
      <c r="I344" s="88"/>
      <c r="J344" s="84"/>
    </row>
    <row r="345" spans="1:10" ht="15.75" customHeight="1">
      <c r="A345" s="84"/>
      <c r="B345" s="87"/>
      <c r="C345" s="88"/>
      <c r="D345" s="88"/>
      <c r="E345" s="88"/>
      <c r="F345" s="88"/>
      <c r="G345" s="88"/>
      <c r="H345" s="88"/>
      <c r="I345" s="88"/>
      <c r="J345" s="84"/>
    </row>
    <row r="346" spans="1:10" ht="15.75" customHeight="1">
      <c r="A346" s="84"/>
      <c r="B346" s="87"/>
      <c r="C346" s="88"/>
      <c r="D346" s="88"/>
      <c r="E346" s="88"/>
      <c r="F346" s="88"/>
      <c r="G346" s="88"/>
      <c r="H346" s="88"/>
      <c r="I346" s="88"/>
      <c r="J346" s="84"/>
    </row>
    <row r="347" spans="1:10" ht="15.75" customHeight="1">
      <c r="A347" s="84"/>
      <c r="B347" s="87"/>
      <c r="C347" s="88"/>
      <c r="D347" s="88"/>
      <c r="E347" s="88"/>
      <c r="F347" s="88"/>
      <c r="G347" s="88"/>
      <c r="H347" s="88"/>
      <c r="I347" s="88"/>
      <c r="J347" s="84"/>
    </row>
    <row r="348" spans="1:10" ht="15.75" customHeight="1">
      <c r="A348" s="84"/>
      <c r="B348" s="87"/>
      <c r="C348" s="88"/>
      <c r="D348" s="88"/>
      <c r="E348" s="88"/>
      <c r="F348" s="88"/>
      <c r="G348" s="88"/>
      <c r="H348" s="88"/>
      <c r="I348" s="88"/>
      <c r="J348" s="84"/>
    </row>
    <row r="349" spans="1:10" ht="15.75" customHeight="1">
      <c r="A349" s="84"/>
      <c r="B349" s="87"/>
      <c r="C349" s="88"/>
      <c r="D349" s="88"/>
      <c r="E349" s="88"/>
      <c r="F349" s="88"/>
      <c r="G349" s="88"/>
      <c r="H349" s="88"/>
      <c r="I349" s="88"/>
      <c r="J349" s="84"/>
    </row>
    <row r="350" spans="1:10" ht="15.75" customHeight="1">
      <c r="A350" s="84"/>
      <c r="B350" s="87"/>
      <c r="C350" s="88"/>
      <c r="D350" s="88"/>
      <c r="E350" s="88"/>
      <c r="F350" s="88"/>
      <c r="G350" s="88"/>
      <c r="H350" s="88"/>
      <c r="I350" s="88"/>
      <c r="J350" s="84"/>
    </row>
    <row r="351" spans="1:10" ht="15.75" customHeight="1">
      <c r="A351" s="84"/>
      <c r="B351" s="87"/>
      <c r="C351" s="88"/>
      <c r="D351" s="88"/>
      <c r="E351" s="88"/>
      <c r="F351" s="88"/>
      <c r="G351" s="88"/>
      <c r="H351" s="88"/>
      <c r="I351" s="88"/>
      <c r="J351" s="84"/>
    </row>
    <row r="352" spans="1:10" ht="15.75" customHeight="1">
      <c r="A352" s="84"/>
      <c r="B352" s="87"/>
      <c r="C352" s="88"/>
      <c r="D352" s="88"/>
      <c r="E352" s="88"/>
      <c r="F352" s="88"/>
      <c r="G352" s="88"/>
      <c r="H352" s="88"/>
      <c r="I352" s="88"/>
      <c r="J352" s="84"/>
    </row>
    <row r="353" spans="1:10" ht="15.75" customHeight="1">
      <c r="A353" s="84"/>
      <c r="B353" s="87"/>
      <c r="C353" s="88"/>
      <c r="D353" s="88"/>
      <c r="E353" s="88"/>
      <c r="F353" s="88"/>
      <c r="G353" s="88"/>
      <c r="H353" s="88"/>
      <c r="I353" s="88"/>
      <c r="J353" s="84"/>
    </row>
    <row r="354" spans="1:10" ht="15.75" customHeight="1">
      <c r="A354" s="84"/>
      <c r="B354" s="87"/>
      <c r="C354" s="88"/>
      <c r="D354" s="88"/>
      <c r="E354" s="88"/>
      <c r="F354" s="88"/>
      <c r="G354" s="88"/>
      <c r="H354" s="88"/>
      <c r="I354" s="88"/>
      <c r="J354" s="84"/>
    </row>
    <row r="355" spans="1:10" ht="15.75" customHeight="1">
      <c r="A355" s="84"/>
      <c r="B355" s="87"/>
      <c r="C355" s="88"/>
      <c r="D355" s="88"/>
      <c r="E355" s="88"/>
      <c r="F355" s="88"/>
      <c r="G355" s="88"/>
      <c r="H355" s="88"/>
      <c r="I355" s="88"/>
      <c r="J355" s="84"/>
    </row>
    <row r="356" spans="1:10" ht="15.75" customHeight="1">
      <c r="A356" s="84"/>
      <c r="B356" s="87"/>
      <c r="C356" s="88"/>
      <c r="D356" s="88"/>
      <c r="E356" s="88"/>
      <c r="F356" s="88"/>
      <c r="G356" s="88"/>
      <c r="H356" s="88"/>
      <c r="I356" s="88"/>
      <c r="J356" s="84"/>
    </row>
    <row r="357" spans="1:10" ht="15.75" customHeight="1">
      <c r="A357" s="84"/>
      <c r="B357" s="87"/>
      <c r="C357" s="88"/>
      <c r="D357" s="88"/>
      <c r="E357" s="88"/>
      <c r="F357" s="88"/>
      <c r="G357" s="88"/>
      <c r="H357" s="88"/>
      <c r="I357" s="88"/>
      <c r="J357" s="84"/>
    </row>
    <row r="358" spans="1:10" ht="15.75" customHeight="1">
      <c r="A358" s="84"/>
      <c r="B358" s="87"/>
      <c r="C358" s="88"/>
      <c r="D358" s="88"/>
      <c r="E358" s="88"/>
      <c r="F358" s="88"/>
      <c r="G358" s="88"/>
      <c r="H358" s="88"/>
      <c r="I358" s="88"/>
      <c r="J358" s="84"/>
    </row>
    <row r="359" spans="1:10" ht="15.75" customHeight="1">
      <c r="A359" s="84"/>
      <c r="B359" s="87"/>
      <c r="C359" s="88"/>
      <c r="D359" s="88"/>
      <c r="E359" s="88"/>
      <c r="F359" s="88"/>
      <c r="G359" s="88"/>
      <c r="H359" s="88"/>
      <c r="I359" s="88"/>
      <c r="J359" s="84"/>
    </row>
    <row r="360" spans="1:10" ht="15.75" customHeight="1">
      <c r="A360" s="84"/>
      <c r="B360" s="87"/>
      <c r="C360" s="88"/>
      <c r="D360" s="88"/>
      <c r="E360" s="88"/>
      <c r="F360" s="88"/>
      <c r="G360" s="88"/>
      <c r="H360" s="88"/>
      <c r="I360" s="88"/>
      <c r="J360" s="84"/>
    </row>
    <row r="361" spans="1:10" ht="15.75" customHeight="1">
      <c r="A361" s="84"/>
      <c r="B361" s="87"/>
      <c r="C361" s="88"/>
      <c r="D361" s="88"/>
      <c r="E361" s="88"/>
      <c r="F361" s="88"/>
      <c r="G361" s="88"/>
      <c r="H361" s="88"/>
      <c r="I361" s="88"/>
      <c r="J361" s="84"/>
    </row>
    <row r="362" spans="1:10" ht="15.75" customHeight="1">
      <c r="A362" s="84"/>
      <c r="B362" s="87"/>
      <c r="C362" s="88"/>
      <c r="D362" s="88"/>
      <c r="E362" s="88"/>
      <c r="F362" s="88"/>
      <c r="G362" s="88"/>
      <c r="H362" s="88"/>
      <c r="I362" s="88"/>
      <c r="J362" s="84"/>
    </row>
    <row r="363" spans="1:10" ht="15.75" customHeight="1">
      <c r="A363" s="84"/>
      <c r="B363" s="87"/>
      <c r="C363" s="88"/>
      <c r="D363" s="88"/>
      <c r="E363" s="88"/>
      <c r="F363" s="88"/>
      <c r="G363" s="88"/>
      <c r="H363" s="88"/>
      <c r="I363" s="88"/>
      <c r="J363" s="84"/>
    </row>
    <row r="364" spans="1:10" ht="15.75" customHeight="1">
      <c r="A364" s="84"/>
      <c r="B364" s="87"/>
      <c r="C364" s="88"/>
      <c r="D364" s="88"/>
      <c r="E364" s="88"/>
      <c r="F364" s="88"/>
      <c r="G364" s="88"/>
      <c r="H364" s="88"/>
      <c r="I364" s="88"/>
      <c r="J364" s="84"/>
    </row>
    <row r="365" spans="1:10" ht="18" customHeight="1">
      <c r="A365" s="269" t="s">
        <v>249</v>
      </c>
      <c r="B365" s="269"/>
      <c r="C365" s="269"/>
      <c r="D365" s="269"/>
      <c r="E365" s="269"/>
      <c r="F365" s="269"/>
      <c r="G365" s="269"/>
      <c r="H365" s="269"/>
      <c r="I365" s="269"/>
      <c r="J365" s="269"/>
    </row>
    <row r="366" spans="1:10" s="76" customFormat="1" ht="18">
      <c r="A366" s="98"/>
      <c r="B366" s="137"/>
      <c r="C366" s="137"/>
      <c r="D366" s="137"/>
      <c r="E366" s="137"/>
      <c r="F366" s="137"/>
      <c r="G366" s="137"/>
      <c r="H366" s="137"/>
      <c r="I366" s="137"/>
      <c r="J366" s="84"/>
    </row>
    <row r="367" spans="1:10" s="76" customFormat="1" ht="18">
      <c r="A367" s="98"/>
      <c r="B367" s="90"/>
      <c r="C367" s="91"/>
      <c r="D367" s="91"/>
      <c r="E367" s="91"/>
      <c r="F367" s="91"/>
      <c r="G367" s="91"/>
      <c r="H367" s="91"/>
      <c r="I367" s="91"/>
      <c r="J367" s="91"/>
    </row>
    <row r="368" spans="1:10" s="76" customFormat="1" ht="18">
      <c r="A368" s="98"/>
      <c r="B368" s="90"/>
      <c r="C368" s="91"/>
      <c r="D368" s="91"/>
      <c r="E368" s="91"/>
      <c r="F368" s="91"/>
      <c r="G368" s="91"/>
      <c r="H368" s="91"/>
      <c r="I368" s="91"/>
      <c r="J368" s="91"/>
    </row>
    <row r="369" spans="1:10" s="76" customFormat="1" ht="18">
      <c r="A369" s="98"/>
      <c r="B369" s="90"/>
      <c r="C369" s="91"/>
      <c r="D369" s="91"/>
      <c r="E369" s="91"/>
      <c r="F369" s="91"/>
      <c r="G369" s="91"/>
      <c r="H369" s="91"/>
      <c r="I369" s="91"/>
      <c r="J369" s="91"/>
    </row>
    <row r="370" spans="1:10" s="76" customFormat="1" ht="18">
      <c r="A370" s="98"/>
      <c r="B370" s="90"/>
      <c r="C370" s="91"/>
      <c r="D370" s="91"/>
      <c r="E370" s="91"/>
      <c r="F370" s="91"/>
      <c r="G370" s="91"/>
      <c r="H370" s="91"/>
      <c r="I370" s="91"/>
      <c r="J370" s="91"/>
    </row>
    <row r="371" spans="1:10" s="76" customFormat="1" ht="18">
      <c r="A371" s="81"/>
      <c r="B371" s="90"/>
      <c r="C371" s="91"/>
      <c r="D371" s="91"/>
      <c r="E371" s="91"/>
      <c r="F371" s="91"/>
      <c r="G371" s="91"/>
      <c r="H371" s="91"/>
      <c r="I371" s="91"/>
      <c r="J371" s="91"/>
    </row>
    <row r="372" spans="1:2" s="76" customFormat="1" ht="16.5">
      <c r="A372" s="81"/>
      <c r="B372" s="75"/>
    </row>
    <row r="373" spans="1:2" s="76" customFormat="1" ht="16.5">
      <c r="A373" s="81"/>
      <c r="B373" s="75"/>
    </row>
    <row r="374" spans="1:2" s="76" customFormat="1" ht="16.5">
      <c r="A374" s="81"/>
      <c r="B374" s="75"/>
    </row>
    <row r="375" spans="1:2" s="76" customFormat="1" ht="16.5">
      <c r="A375" s="81"/>
      <c r="B375" s="75"/>
    </row>
    <row r="376" spans="1:2" s="76" customFormat="1" ht="16.5">
      <c r="A376" s="81"/>
      <c r="B376" s="75"/>
    </row>
    <row r="377" spans="1:2" s="76" customFormat="1" ht="16.5">
      <c r="A377" s="81"/>
      <c r="B377" s="75"/>
    </row>
    <row r="378" spans="1:2" s="76" customFormat="1" ht="16.5">
      <c r="A378" s="81"/>
      <c r="B378" s="75"/>
    </row>
    <row r="379" spans="1:2" s="76" customFormat="1" ht="16.5">
      <c r="A379" s="81"/>
      <c r="B379" s="75"/>
    </row>
    <row r="380" spans="1:2" s="76" customFormat="1" ht="16.5">
      <c r="A380" s="81"/>
      <c r="B380" s="75"/>
    </row>
    <row r="381" spans="1:2" s="76" customFormat="1" ht="16.5">
      <c r="A381" s="81"/>
      <c r="B381" s="75"/>
    </row>
    <row r="382" spans="1:2" s="76" customFormat="1" ht="16.5">
      <c r="A382" s="81"/>
      <c r="B382" s="75"/>
    </row>
    <row r="383" spans="1:2" s="76" customFormat="1" ht="16.5">
      <c r="A383" s="81"/>
      <c r="B383" s="75"/>
    </row>
    <row r="384" spans="1:2" s="76" customFormat="1" ht="16.5">
      <c r="A384" s="81"/>
      <c r="B384" s="75"/>
    </row>
    <row r="385" spans="1:2" s="76" customFormat="1" ht="16.5">
      <c r="A385" s="81"/>
      <c r="B385" s="75"/>
    </row>
    <row r="386" spans="1:2" s="76" customFormat="1" ht="16.5">
      <c r="A386" s="81"/>
      <c r="B386" s="75"/>
    </row>
    <row r="387" spans="1:2" s="76" customFormat="1" ht="16.5">
      <c r="A387" s="81"/>
      <c r="B387" s="75"/>
    </row>
    <row r="388" spans="1:2" s="76" customFormat="1" ht="16.5">
      <c r="A388" s="81"/>
      <c r="B388" s="75"/>
    </row>
    <row r="389" spans="1:2" s="76" customFormat="1" ht="16.5">
      <c r="A389" s="81"/>
      <c r="B389" s="75"/>
    </row>
    <row r="390" spans="1:2" s="76" customFormat="1" ht="16.5">
      <c r="A390" s="81"/>
      <c r="B390" s="75"/>
    </row>
    <row r="391" spans="1:2" s="76" customFormat="1" ht="16.5">
      <c r="A391" s="81"/>
      <c r="B391" s="75"/>
    </row>
    <row r="392" spans="1:2" s="76" customFormat="1" ht="16.5">
      <c r="A392" s="81"/>
      <c r="B392" s="75"/>
    </row>
    <row r="393" spans="1:2" s="76" customFormat="1" ht="16.5">
      <c r="A393" s="81"/>
      <c r="B393" s="75"/>
    </row>
    <row r="394" spans="1:2" s="76" customFormat="1" ht="16.5">
      <c r="A394" s="81"/>
      <c r="B394" s="75"/>
    </row>
    <row r="395" spans="1:2" s="76" customFormat="1" ht="16.5">
      <c r="A395" s="81"/>
      <c r="B395" s="75"/>
    </row>
    <row r="396" spans="1:2" s="76" customFormat="1" ht="16.5">
      <c r="A396" s="81"/>
      <c r="B396" s="75"/>
    </row>
    <row r="397" spans="1:2" s="76" customFormat="1" ht="16.5">
      <c r="A397" s="81"/>
      <c r="B397" s="75"/>
    </row>
    <row r="398" spans="1:2" s="76" customFormat="1" ht="16.5">
      <c r="A398" s="81"/>
      <c r="B398" s="75"/>
    </row>
    <row r="399" spans="1:2" s="76" customFormat="1" ht="16.5">
      <c r="A399" s="81"/>
      <c r="B399" s="75"/>
    </row>
    <row r="400" spans="1:2" s="76" customFormat="1" ht="16.5">
      <c r="A400" s="81"/>
      <c r="B400" s="75"/>
    </row>
    <row r="401" spans="1:2" s="76" customFormat="1" ht="16.5">
      <c r="A401" s="81"/>
      <c r="B401" s="75"/>
    </row>
    <row r="402" spans="1:2" s="76" customFormat="1" ht="16.5">
      <c r="A402" s="81"/>
      <c r="B402" s="75"/>
    </row>
    <row r="403" spans="1:2" s="76" customFormat="1" ht="16.5">
      <c r="A403" s="81"/>
      <c r="B403" s="75"/>
    </row>
    <row r="404" spans="1:2" s="76" customFormat="1" ht="16.5">
      <c r="A404" s="81"/>
      <c r="B404" s="75"/>
    </row>
    <row r="405" spans="1:2" s="76" customFormat="1" ht="16.5">
      <c r="A405" s="81"/>
      <c r="B405" s="75"/>
    </row>
    <row r="406" spans="1:2" s="76" customFormat="1" ht="16.5">
      <c r="A406" s="81"/>
      <c r="B406" s="75"/>
    </row>
    <row r="407" spans="1:2" s="76" customFormat="1" ht="16.5">
      <c r="A407" s="81"/>
      <c r="B407" s="75"/>
    </row>
    <row r="408" spans="1:2" s="76" customFormat="1" ht="16.5">
      <c r="A408" s="81"/>
      <c r="B408" s="75"/>
    </row>
    <row r="409" spans="1:2" s="76" customFormat="1" ht="16.5">
      <c r="A409" s="81"/>
      <c r="B409" s="75"/>
    </row>
    <row r="410" spans="1:2" s="76" customFormat="1" ht="16.5">
      <c r="A410" s="81"/>
      <c r="B410" s="75"/>
    </row>
    <row r="411" spans="1:2" s="76" customFormat="1" ht="16.5">
      <c r="A411" s="81"/>
      <c r="B411" s="75"/>
    </row>
    <row r="412" spans="1:2" s="76" customFormat="1" ht="16.5">
      <c r="A412" s="81"/>
      <c r="B412" s="75"/>
    </row>
    <row r="413" spans="1:2" s="76" customFormat="1" ht="16.5">
      <c r="A413" s="81"/>
      <c r="B413" s="75"/>
    </row>
    <row r="414" spans="1:2" s="76" customFormat="1" ht="16.5">
      <c r="A414" s="81"/>
      <c r="B414" s="75"/>
    </row>
    <row r="415" s="76" customFormat="1" ht="16.5">
      <c r="B415" s="75"/>
    </row>
    <row r="416" s="76" customFormat="1" ht="16.5"/>
    <row r="417" s="76" customFormat="1" ht="16.5"/>
    <row r="418" s="76" customFormat="1" ht="16.5"/>
    <row r="419" s="76" customFormat="1" ht="16.5">
      <c r="A419" s="81"/>
    </row>
    <row r="420" s="76" customFormat="1" ht="16.5">
      <c r="B420" s="75"/>
    </row>
    <row r="421" s="76" customFormat="1" ht="16.5"/>
    <row r="422" s="76" customFormat="1" ht="16.5"/>
    <row r="423" spans="9:10" s="76" customFormat="1" ht="16.5">
      <c r="I423" s="77"/>
      <c r="J423" s="77"/>
    </row>
    <row r="424" s="76" customFormat="1" ht="16.5">
      <c r="J424" s="77"/>
    </row>
    <row r="425" s="76" customFormat="1" ht="16.5">
      <c r="C425" s="75"/>
    </row>
    <row r="426" spans="3:10" s="76" customFormat="1" ht="16.5">
      <c r="C426" s="81"/>
      <c r="I426" s="78"/>
      <c r="J426" s="78"/>
    </row>
    <row r="427" spans="9:10" s="76" customFormat="1" ht="16.5">
      <c r="I427" s="78"/>
      <c r="J427" s="78"/>
    </row>
    <row r="428" spans="9:10" s="76" customFormat="1" ht="16.5">
      <c r="I428" s="78"/>
      <c r="J428" s="78"/>
    </row>
    <row r="429" spans="9:10" s="76" customFormat="1" ht="16.5">
      <c r="I429" s="78"/>
      <c r="J429" s="78"/>
    </row>
    <row r="430" s="76" customFormat="1" ht="16.5">
      <c r="J430" s="78"/>
    </row>
    <row r="431" spans="3:9" s="76" customFormat="1" ht="16.5">
      <c r="C431" s="81"/>
      <c r="I431" s="78"/>
    </row>
    <row r="432" spans="9:10" s="76" customFormat="1" ht="16.5">
      <c r="I432" s="78"/>
      <c r="J432" s="78"/>
    </row>
    <row r="433" spans="4:10" s="76" customFormat="1" ht="16.5">
      <c r="D433" s="81"/>
      <c r="I433" s="78"/>
      <c r="J433" s="78"/>
    </row>
    <row r="434" spans="9:10" s="76" customFormat="1" ht="16.5">
      <c r="I434" s="78"/>
      <c r="J434" s="78"/>
    </row>
    <row r="435" spans="9:10" s="76" customFormat="1" ht="16.5">
      <c r="I435" s="78"/>
      <c r="J435" s="78"/>
    </row>
    <row r="436" spans="3:10" s="76" customFormat="1" ht="16.5">
      <c r="C436" s="75"/>
      <c r="I436" s="78"/>
      <c r="J436" s="78"/>
    </row>
    <row r="437" spans="3:10" s="76" customFormat="1" ht="16.5">
      <c r="C437" s="81"/>
      <c r="I437" s="78"/>
      <c r="J437" s="78"/>
    </row>
    <row r="438" spans="9:10" s="76" customFormat="1" ht="16.5">
      <c r="I438" s="78"/>
      <c r="J438" s="78"/>
    </row>
    <row r="439" spans="9:10" s="76" customFormat="1" ht="16.5">
      <c r="I439" s="78"/>
      <c r="J439" s="78"/>
    </row>
    <row r="440" spans="4:10" s="76" customFormat="1" ht="16.5">
      <c r="D440" s="81"/>
      <c r="I440" s="78"/>
      <c r="J440" s="78"/>
    </row>
    <row r="441" spans="9:10" s="76" customFormat="1" ht="16.5">
      <c r="I441" s="78"/>
      <c r="J441" s="78"/>
    </row>
    <row r="442" spans="9:10" s="76" customFormat="1" ht="16.5">
      <c r="I442" s="78"/>
      <c r="J442" s="78"/>
    </row>
    <row r="443" spans="2:10" s="76" customFormat="1" ht="16.5">
      <c r="B443" s="81"/>
      <c r="I443" s="78"/>
      <c r="J443" s="78"/>
    </row>
    <row r="444" s="76" customFormat="1" ht="16.5"/>
    <row r="445" s="76" customFormat="1" ht="16.5">
      <c r="B445" s="81"/>
    </row>
    <row r="446" spans="2:10" s="76" customFormat="1" ht="16.5">
      <c r="B446" s="81"/>
      <c r="I446" s="80"/>
      <c r="J446" s="78"/>
    </row>
    <row r="447" s="76" customFormat="1" ht="16.5"/>
    <row r="448" s="76" customFormat="1" ht="16.5"/>
    <row r="449" s="76" customFormat="1" ht="16.5"/>
    <row r="450" s="76" customFormat="1" ht="16.5">
      <c r="A450" s="81"/>
    </row>
    <row r="451" spans="1:2" s="76" customFormat="1" ht="16.5">
      <c r="A451" s="81"/>
      <c r="B451" s="75"/>
    </row>
    <row r="452" s="76" customFormat="1" ht="16.5">
      <c r="B452" s="75"/>
    </row>
    <row r="453" s="76" customFormat="1" ht="16.5"/>
    <row r="454" s="76" customFormat="1" ht="16.5"/>
    <row r="455" s="76" customFormat="1" ht="16.5">
      <c r="A455" s="81"/>
    </row>
    <row r="456" spans="1:2" s="76" customFormat="1" ht="16.5">
      <c r="A456" s="81"/>
      <c r="B456" s="75"/>
    </row>
    <row r="457" s="76" customFormat="1" ht="16.5">
      <c r="B457" s="75"/>
    </row>
    <row r="458" s="76" customFormat="1" ht="16.5"/>
    <row r="459" s="76" customFormat="1" ht="16.5"/>
    <row r="460" s="76" customFormat="1" ht="16.5">
      <c r="A460" s="81"/>
    </row>
    <row r="461" s="76" customFormat="1" ht="16.5">
      <c r="B461" s="75"/>
    </row>
    <row r="462" s="76" customFormat="1" ht="16.5"/>
    <row r="463" s="76" customFormat="1" ht="16.5">
      <c r="A463" s="81"/>
    </row>
    <row r="464" spans="1:2" s="76" customFormat="1" ht="16.5">
      <c r="A464" s="81"/>
      <c r="B464" s="75"/>
    </row>
    <row r="465" spans="1:2" s="76" customFormat="1" ht="16.5">
      <c r="A465" s="81"/>
      <c r="B465" s="75"/>
    </row>
    <row r="466" s="76" customFormat="1" ht="16.5">
      <c r="A466" s="81"/>
    </row>
    <row r="467" s="76" customFormat="1" ht="16.5">
      <c r="A467" s="81"/>
    </row>
    <row r="468" spans="1:10" s="76" customFormat="1" ht="16.5">
      <c r="A468" s="81"/>
      <c r="C468" s="75"/>
      <c r="G468" s="77"/>
      <c r="H468" s="77"/>
      <c r="I468" s="77"/>
      <c r="J468" s="77"/>
    </row>
    <row r="469" spans="7:10" s="76" customFormat="1" ht="16.5">
      <c r="G469" s="77"/>
      <c r="H469" s="77"/>
      <c r="I469" s="77"/>
      <c r="J469" s="77"/>
    </row>
    <row r="470" spans="7:10" s="76" customFormat="1" ht="16.5">
      <c r="G470" s="77"/>
      <c r="H470" s="77"/>
      <c r="I470" s="77"/>
      <c r="J470" s="77"/>
    </row>
    <row r="471" spans="7:10" s="76" customFormat="1" ht="16.5">
      <c r="G471" s="77"/>
      <c r="H471" s="77"/>
      <c r="I471" s="77"/>
      <c r="J471" s="77"/>
    </row>
    <row r="472" s="76" customFormat="1" ht="16.5"/>
    <row r="473" spans="7:10" s="76" customFormat="1" ht="16.5">
      <c r="G473" s="78"/>
      <c r="H473" s="78"/>
      <c r="I473" s="78"/>
      <c r="J473" s="78"/>
    </row>
    <row r="474" spans="7:10" s="76" customFormat="1" ht="16.5">
      <c r="G474" s="78"/>
      <c r="H474" s="78"/>
      <c r="I474" s="78"/>
      <c r="J474" s="78"/>
    </row>
    <row r="475" spans="7:10" s="76" customFormat="1" ht="16.5">
      <c r="G475" s="78"/>
      <c r="H475" s="78"/>
      <c r="I475" s="78"/>
      <c r="J475" s="78"/>
    </row>
    <row r="476" spans="7:10" s="76" customFormat="1" ht="16.5">
      <c r="G476" s="78"/>
      <c r="H476" s="78"/>
      <c r="I476" s="78"/>
      <c r="J476" s="78"/>
    </row>
    <row r="477" spans="7:10" s="76" customFormat="1" ht="16.5">
      <c r="G477" s="78"/>
      <c r="H477" s="78"/>
      <c r="I477" s="78"/>
      <c r="J477" s="78"/>
    </row>
    <row r="478" spans="7:10" s="76" customFormat="1" ht="16.5">
      <c r="G478" s="78"/>
      <c r="H478" s="78"/>
      <c r="I478" s="78"/>
      <c r="J478" s="78"/>
    </row>
    <row r="479" spans="7:10" s="76" customFormat="1" ht="16.5">
      <c r="G479" s="78"/>
      <c r="H479" s="78"/>
      <c r="I479" s="78"/>
      <c r="J479" s="78"/>
    </row>
    <row r="480" spans="7:10" s="76" customFormat="1" ht="16.5">
      <c r="G480" s="78"/>
      <c r="H480" s="78"/>
      <c r="I480" s="78"/>
      <c r="J480" s="78"/>
    </row>
    <row r="481" spans="9:10" s="76" customFormat="1" ht="16.5">
      <c r="I481" s="78"/>
      <c r="J481" s="78"/>
    </row>
    <row r="482" spans="3:10" s="76" customFormat="1" ht="16.5">
      <c r="C482" s="75"/>
      <c r="I482" s="78"/>
      <c r="J482" s="78"/>
    </row>
    <row r="483" spans="7:10" s="76" customFormat="1" ht="16.5">
      <c r="G483" s="78"/>
      <c r="H483" s="78"/>
      <c r="I483" s="78"/>
      <c r="J483" s="78"/>
    </row>
    <row r="484" spans="7:10" s="76" customFormat="1" ht="16.5">
      <c r="G484" s="78"/>
      <c r="H484" s="78"/>
      <c r="I484" s="78"/>
      <c r="J484" s="78"/>
    </row>
    <row r="485" spans="7:10" s="76" customFormat="1" ht="16.5">
      <c r="G485" s="78"/>
      <c r="H485" s="78"/>
      <c r="I485" s="78"/>
      <c r="J485" s="78"/>
    </row>
    <row r="486" spans="7:10" s="76" customFormat="1" ht="16.5">
      <c r="G486" s="78"/>
      <c r="H486" s="78"/>
      <c r="I486" s="78"/>
      <c r="J486" s="78"/>
    </row>
    <row r="487" spans="7:10" s="76" customFormat="1" ht="16.5">
      <c r="G487" s="78"/>
      <c r="H487" s="78"/>
      <c r="I487" s="78"/>
      <c r="J487" s="78"/>
    </row>
    <row r="488" spans="1:10" s="76" customFormat="1" ht="16.5">
      <c r="A488" s="81"/>
      <c r="G488" s="82"/>
      <c r="H488" s="82"/>
      <c r="I488" s="82"/>
      <c r="J488" s="82"/>
    </row>
    <row r="489" spans="1:2" s="76" customFormat="1" ht="16.5">
      <c r="A489" s="81"/>
      <c r="B489" s="75"/>
    </row>
    <row r="490" spans="1:10" s="76" customFormat="1" ht="16.5">
      <c r="A490" s="81"/>
      <c r="J490" s="77"/>
    </row>
    <row r="491" spans="1:10" s="76" customFormat="1" ht="16.5">
      <c r="A491" s="81"/>
      <c r="J491" s="77"/>
    </row>
    <row r="492" spans="1:10" s="76" customFormat="1" ht="16.5">
      <c r="A492" s="81"/>
      <c r="J492" s="77"/>
    </row>
    <row r="493" spans="1:10" s="76" customFormat="1" ht="16.5">
      <c r="A493" s="81"/>
      <c r="J493" s="79"/>
    </row>
    <row r="494" spans="1:10" s="76" customFormat="1" ht="16.5">
      <c r="A494" s="81"/>
      <c r="J494" s="77"/>
    </row>
    <row r="495" spans="1:10" s="76" customFormat="1" ht="16.5">
      <c r="A495" s="81"/>
      <c r="J495" s="77"/>
    </row>
    <row r="496" spans="1:10" s="76" customFormat="1" ht="16.5">
      <c r="A496" s="81"/>
      <c r="J496" s="83"/>
    </row>
    <row r="497" spans="1:10" s="76" customFormat="1" ht="16.5">
      <c r="A497" s="81"/>
      <c r="J497" s="83"/>
    </row>
    <row r="498" spans="1:10" s="76" customFormat="1" ht="16.5">
      <c r="A498" s="81"/>
      <c r="J498" s="77"/>
    </row>
    <row r="499" s="76" customFormat="1" ht="16.5">
      <c r="A499" s="81"/>
    </row>
    <row r="500" s="76" customFormat="1" ht="16.5">
      <c r="A500" s="81"/>
    </row>
    <row r="501" s="76" customFormat="1" ht="16.5">
      <c r="A501" s="81"/>
    </row>
    <row r="502" s="76" customFormat="1" ht="16.5">
      <c r="A502" s="81"/>
    </row>
    <row r="503" s="76" customFormat="1" ht="16.5">
      <c r="A503" s="81"/>
    </row>
    <row r="504" s="76" customFormat="1" ht="16.5">
      <c r="A504" s="81"/>
    </row>
    <row r="505" spans="1:2" s="76" customFormat="1" ht="16.5">
      <c r="A505" s="81"/>
      <c r="B505" s="75"/>
    </row>
    <row r="506" spans="1:2" s="76" customFormat="1" ht="16.5">
      <c r="A506" s="81"/>
      <c r="B506" s="75"/>
    </row>
    <row r="507" s="76" customFormat="1" ht="16.5">
      <c r="A507" s="81"/>
    </row>
    <row r="508" s="76" customFormat="1" ht="16.5">
      <c r="A508" s="81"/>
    </row>
    <row r="509" s="76" customFormat="1" ht="16.5">
      <c r="A509" s="81"/>
    </row>
    <row r="510" s="76" customFormat="1" ht="16.5">
      <c r="A510" s="81"/>
    </row>
    <row r="511" s="76" customFormat="1" ht="16.5">
      <c r="A511" s="81"/>
    </row>
    <row r="512" s="76" customFormat="1" ht="16.5">
      <c r="A512" s="81"/>
    </row>
    <row r="513" s="76" customFormat="1" ht="16.5">
      <c r="A513" s="81"/>
    </row>
    <row r="514" s="76" customFormat="1" ht="16.5">
      <c r="A514" s="81"/>
    </row>
    <row r="515" spans="1:2" s="76" customFormat="1" ht="16.5">
      <c r="A515" s="81"/>
      <c r="B515" s="75"/>
    </row>
    <row r="516" spans="1:2" s="76" customFormat="1" ht="16.5">
      <c r="A516" s="81"/>
      <c r="B516" s="75"/>
    </row>
    <row r="517" s="76" customFormat="1" ht="16.5">
      <c r="A517" s="81"/>
    </row>
    <row r="518" s="76" customFormat="1" ht="16.5">
      <c r="A518" s="81"/>
    </row>
    <row r="519" s="76" customFormat="1" ht="16.5">
      <c r="A519" s="81"/>
    </row>
    <row r="520" s="76" customFormat="1" ht="16.5">
      <c r="A520" s="81"/>
    </row>
    <row r="521" s="76" customFormat="1" ht="16.5">
      <c r="A521" s="81"/>
    </row>
    <row r="522" spans="1:2" s="76" customFormat="1" ht="16.5">
      <c r="A522" s="81"/>
      <c r="B522" s="75"/>
    </row>
    <row r="523" s="76" customFormat="1" ht="16.5">
      <c r="B523" s="75"/>
    </row>
    <row r="524" s="76" customFormat="1" ht="16.5"/>
    <row r="525" s="76" customFormat="1" ht="16.5">
      <c r="A525" s="81"/>
    </row>
    <row r="526" s="76" customFormat="1" ht="16.5">
      <c r="A526" s="81"/>
    </row>
    <row r="527" spans="1:2" s="76" customFormat="1" ht="16.5">
      <c r="A527" s="81"/>
      <c r="B527" s="75"/>
    </row>
    <row r="528" s="76" customFormat="1" ht="16.5">
      <c r="A528" s="81"/>
    </row>
    <row r="529" s="76" customFormat="1" ht="16.5">
      <c r="A529" s="81"/>
    </row>
    <row r="530" s="76" customFormat="1" ht="16.5">
      <c r="A530" s="81"/>
    </row>
    <row r="531" s="76" customFormat="1" ht="16.5">
      <c r="A531" s="81"/>
    </row>
    <row r="532" spans="1:2" s="76" customFormat="1" ht="16.5">
      <c r="A532" s="81"/>
      <c r="B532" s="75"/>
    </row>
    <row r="533" s="76" customFormat="1" ht="16.5">
      <c r="B533" s="75"/>
    </row>
    <row r="534" s="76" customFormat="1" ht="16.5"/>
    <row r="535" s="76" customFormat="1" ht="16.5">
      <c r="A535" s="81"/>
    </row>
    <row r="536" s="76" customFormat="1" ht="16.5">
      <c r="B536" s="75"/>
    </row>
    <row r="537" s="76" customFormat="1" ht="16.5"/>
    <row r="538" s="76" customFormat="1" ht="16.5"/>
    <row r="539" s="76" customFormat="1" ht="16.5"/>
    <row r="540" s="76" customFormat="1" ht="16.5"/>
    <row r="541" s="76" customFormat="1" ht="16.5"/>
    <row r="542" s="76" customFormat="1" ht="16.5"/>
    <row r="543" s="76" customFormat="1" ht="16.5"/>
    <row r="544" s="76" customFormat="1" ht="16.5"/>
    <row r="545" s="76" customFormat="1" ht="16.5"/>
    <row r="546" s="76" customFormat="1" ht="16.5"/>
    <row r="547" s="76" customFormat="1" ht="16.5"/>
    <row r="548" s="76" customFormat="1" ht="16.5"/>
    <row r="549" s="76" customFormat="1" ht="16.5"/>
    <row r="550" s="76" customFormat="1" ht="16.5"/>
    <row r="551" s="76" customFormat="1" ht="16.5"/>
    <row r="552" s="76" customFormat="1" ht="16.5"/>
    <row r="553" s="76" customFormat="1" ht="16.5"/>
    <row r="554" s="76" customFormat="1" ht="16.5"/>
    <row r="555" s="76" customFormat="1" ht="16.5"/>
    <row r="556" s="76" customFormat="1" ht="16.5"/>
    <row r="557" s="76" customFormat="1" ht="16.5"/>
    <row r="558" s="76" customFormat="1" ht="16.5"/>
    <row r="559" s="76" customFormat="1" ht="16.5"/>
    <row r="560" s="76" customFormat="1" ht="16.5"/>
    <row r="561" s="76" customFormat="1" ht="16.5"/>
    <row r="562" s="76" customFormat="1" ht="16.5"/>
    <row r="563" s="76" customFormat="1" ht="16.5"/>
    <row r="564" s="76" customFormat="1" ht="16.5"/>
    <row r="565" s="76" customFormat="1" ht="16.5"/>
    <row r="566" s="76" customFormat="1" ht="16.5">
      <c r="A566" s="77"/>
    </row>
    <row r="567" spans="2:10" s="76" customFormat="1" ht="16.5">
      <c r="B567" s="77"/>
      <c r="C567" s="77"/>
      <c r="D567" s="77"/>
      <c r="E567" s="77"/>
      <c r="F567" s="77"/>
      <c r="G567" s="77"/>
      <c r="H567" s="77"/>
      <c r="I567" s="77"/>
      <c r="J567" s="77"/>
    </row>
    <row r="568" s="76" customFormat="1" ht="16.5">
      <c r="A568" s="77"/>
    </row>
    <row r="569" spans="2:10" s="76" customFormat="1" ht="16.5">
      <c r="B569" s="77"/>
      <c r="C569" s="77"/>
      <c r="D569" s="77"/>
      <c r="E569" s="77"/>
      <c r="F569" s="77"/>
      <c r="G569" s="77"/>
      <c r="H569" s="77"/>
      <c r="I569" s="77"/>
      <c r="J569" s="77"/>
    </row>
    <row r="570" s="76" customFormat="1" ht="16.5"/>
    <row r="571" s="76" customFormat="1" ht="16.5"/>
    <row r="572" s="76" customFormat="1" ht="16.5"/>
    <row r="573" s="76" customFormat="1" ht="16.5"/>
    <row r="574" s="76" customFormat="1" ht="16.5"/>
    <row r="575" s="76" customFormat="1" ht="16.5"/>
    <row r="576" s="76" customFormat="1" ht="16.5"/>
    <row r="577" s="76" customFormat="1" ht="16.5"/>
    <row r="578" s="76" customFormat="1" ht="16.5"/>
    <row r="579" s="76" customFormat="1" ht="16.5"/>
    <row r="580" s="76" customFormat="1" ht="16.5"/>
    <row r="581" s="76" customFormat="1" ht="16.5"/>
    <row r="582" s="76" customFormat="1" ht="16.5"/>
    <row r="583" s="76" customFormat="1" ht="16.5"/>
    <row r="584" s="76" customFormat="1" ht="16.5"/>
    <row r="585" s="76" customFormat="1" ht="16.5"/>
    <row r="586" s="76" customFormat="1" ht="16.5"/>
    <row r="587" s="76" customFormat="1" ht="16.5"/>
    <row r="588" s="76" customFormat="1" ht="16.5"/>
    <row r="589" s="76" customFormat="1" ht="16.5"/>
    <row r="590" s="76" customFormat="1" ht="16.5"/>
    <row r="591" s="76" customFormat="1" ht="16.5"/>
    <row r="592" s="76" customFormat="1" ht="16.5"/>
    <row r="593" s="76" customFormat="1" ht="16.5"/>
    <row r="594" s="76" customFormat="1" ht="16.5"/>
    <row r="595" s="76" customFormat="1" ht="16.5"/>
    <row r="596" s="76" customFormat="1" ht="16.5"/>
    <row r="597" s="76" customFormat="1" ht="16.5"/>
    <row r="598" s="76" customFormat="1" ht="16.5"/>
    <row r="599" s="76" customFormat="1" ht="16.5"/>
    <row r="600" s="76" customFormat="1" ht="16.5"/>
    <row r="601" spans="2:10" ht="16.5">
      <c r="B601" s="76"/>
      <c r="C601" s="76"/>
      <c r="D601" s="76"/>
      <c r="E601" s="76"/>
      <c r="F601" s="76"/>
      <c r="G601" s="76"/>
      <c r="H601" s="76"/>
      <c r="I601" s="76"/>
      <c r="J601" s="76"/>
    </row>
  </sheetData>
  <mergeCells count="54">
    <mergeCell ref="B86:J86"/>
    <mergeCell ref="B91:J91"/>
    <mergeCell ref="B37:J37"/>
    <mergeCell ref="B96:J96"/>
    <mergeCell ref="B45:J45"/>
    <mergeCell ref="B47:J47"/>
    <mergeCell ref="B51:J51"/>
    <mergeCell ref="B53:J53"/>
    <mergeCell ref="I69:J69"/>
    <mergeCell ref="B71:J71"/>
    <mergeCell ref="B39:J39"/>
    <mergeCell ref="B41:J41"/>
    <mergeCell ref="B76:J76"/>
    <mergeCell ref="B81:J81"/>
    <mergeCell ref="E193:F193"/>
    <mergeCell ref="G193:I193"/>
    <mergeCell ref="B165:J165"/>
    <mergeCell ref="B178:J178"/>
    <mergeCell ref="B183:I183"/>
    <mergeCell ref="B9:J9"/>
    <mergeCell ref="B11:J11"/>
    <mergeCell ref="D21:J21"/>
    <mergeCell ref="B33:J33"/>
    <mergeCell ref="M161:S161"/>
    <mergeCell ref="B103:C103"/>
    <mergeCell ref="B157:J157"/>
    <mergeCell ref="B151:J151"/>
    <mergeCell ref="B139:J139"/>
    <mergeCell ref="B144:J144"/>
    <mergeCell ref="B149:J149"/>
    <mergeCell ref="B153:J153"/>
    <mergeCell ref="B161:J161"/>
    <mergeCell ref="B155:J155"/>
    <mergeCell ref="B230:I230"/>
    <mergeCell ref="B240:I240"/>
    <mergeCell ref="B205:I205"/>
    <mergeCell ref="B206:I206"/>
    <mergeCell ref="B207:I207"/>
    <mergeCell ref="B266:C266"/>
    <mergeCell ref="D266:E266"/>
    <mergeCell ref="B245:I245"/>
    <mergeCell ref="D264:E264"/>
    <mergeCell ref="B265:C265"/>
    <mergeCell ref="D265:E265"/>
    <mergeCell ref="B263:C263"/>
    <mergeCell ref="D263:E263"/>
    <mergeCell ref="B264:C264"/>
    <mergeCell ref="B261:I261"/>
    <mergeCell ref="B268:J268"/>
    <mergeCell ref="B271:J271"/>
    <mergeCell ref="B297:J297"/>
    <mergeCell ref="A365:J365"/>
    <mergeCell ref="B274:J274"/>
    <mergeCell ref="B279:J279"/>
  </mergeCells>
  <printOptions horizontalCentered="1"/>
  <pageMargins left="0.25" right="0.25" top="0.25" bottom="0.25" header="0.5" footer="0.25"/>
  <pageSetup firstPageNumber="5" useFirstPageNumber="1" horizontalDpi="600" verticalDpi="600" orientation="portrait" paperSize="9" scale="50" r:id="rId1"/>
  <headerFooter alignWithMargins="0">
    <oddFooter>&amp;CPage &amp;P</oddFooter>
  </headerFooter>
  <rowBreaks count="3" manualBreakCount="3">
    <brk id="145" max="255" man="1"/>
    <brk id="219" max="255" man="1"/>
    <brk id="2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2006-11-15T06:28:30Z</cp:lastPrinted>
  <dcterms:created xsi:type="dcterms:W3CDTF">2002-11-01T06:22:45Z</dcterms:created>
  <dcterms:modified xsi:type="dcterms:W3CDTF">2006-11-15T06:59:18Z</dcterms:modified>
  <cp:category/>
  <cp:version/>
  <cp:contentType/>
  <cp:contentStatus/>
</cp:coreProperties>
</file>